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6605" windowHeight="9435" firstSheet="9" activeTab="9"/>
  </bookViews>
  <sheets>
    <sheet name="tabulky" sheetId="1" r:id="rId1"/>
    <sheet name="žlutá" sheetId="2" r:id="rId2"/>
    <sheet name="oranžová" sheetId="3" r:id="rId3"/>
    <sheet name="červená" sheetId="4" r:id="rId4"/>
    <sheet name="zelená" sheetId="5" r:id="rId5"/>
    <sheet name="modrá" sheetId="6" r:id="rId6"/>
    <sheet name="rozpis" sheetId="7" r:id="rId7"/>
    <sheet name="Vysledky 1.kola" sheetId="8" r:id="rId8"/>
    <sheet name="Vysledky 2.kola" sheetId="9" r:id="rId9"/>
    <sheet name="Vysledky po 2.kole" sheetId="10" r:id="rId10"/>
  </sheets>
  <definedNames>
    <definedName name="_xlnm.Print_Area" localSheetId="4">'zelená'!#REF!</definedName>
  </definedNames>
  <calcPr fullCalcOnLoad="1"/>
</workbook>
</file>

<file path=xl/sharedStrings.xml><?xml version="1.0" encoding="utf-8"?>
<sst xmlns="http://schemas.openxmlformats.org/spreadsheetml/2006/main" count="592" uniqueCount="239">
  <si>
    <t>míče</t>
  </si>
  <si>
    <t>body</t>
  </si>
  <si>
    <t>podíl</t>
  </si>
  <si>
    <t>t1</t>
  </si>
  <si>
    <t>t2</t>
  </si>
  <si>
    <t>t3</t>
  </si>
  <si>
    <t>m1</t>
  </si>
  <si>
    <t>m2</t>
  </si>
  <si>
    <t>m3</t>
  </si>
  <si>
    <t>m4</t>
  </si>
  <si>
    <t>s1</t>
  </si>
  <si>
    <t>s2</t>
  </si>
  <si>
    <t>s3</t>
  </si>
  <si>
    <t>s4</t>
  </si>
  <si>
    <t>s5</t>
  </si>
  <si>
    <t>A</t>
  </si>
  <si>
    <t>VM</t>
  </si>
  <si>
    <t>JI</t>
  </si>
  <si>
    <t>Hrot</t>
  </si>
  <si>
    <t>VK</t>
  </si>
  <si>
    <t>B</t>
  </si>
  <si>
    <t>HROT</t>
  </si>
  <si>
    <t>Pořadí</t>
  </si>
  <si>
    <t>1. HROT</t>
  </si>
  <si>
    <t>2. VK</t>
  </si>
  <si>
    <t>3. JIH</t>
  </si>
  <si>
    <t>4. VM</t>
  </si>
  <si>
    <t>VK2</t>
  </si>
  <si>
    <t>Hrot1</t>
  </si>
  <si>
    <t>Ji</t>
  </si>
  <si>
    <t>Výč</t>
  </si>
  <si>
    <t>MB</t>
  </si>
  <si>
    <t>TGM1</t>
  </si>
  <si>
    <t>Hrot2</t>
  </si>
  <si>
    <t>VK1</t>
  </si>
  <si>
    <t>VK4</t>
  </si>
  <si>
    <t>C</t>
  </si>
  <si>
    <t>Týn</t>
  </si>
  <si>
    <t>VK3</t>
  </si>
  <si>
    <t>TGM2</t>
  </si>
  <si>
    <t>o 1. - 3.</t>
  </si>
  <si>
    <t>o 4. - 6.</t>
  </si>
  <si>
    <t>o 7. - 9.</t>
  </si>
  <si>
    <t>TYN</t>
  </si>
  <si>
    <t>A4</t>
  </si>
  <si>
    <t>17:6</t>
  </si>
  <si>
    <t>B4</t>
  </si>
  <si>
    <t>9:2</t>
  </si>
  <si>
    <t>C4</t>
  </si>
  <si>
    <t>Vyč</t>
  </si>
  <si>
    <t>A5</t>
  </si>
  <si>
    <t>11:8</t>
  </si>
  <si>
    <t>1. MB</t>
  </si>
  <si>
    <t>2. HROT2</t>
  </si>
  <si>
    <t>3. TGM2</t>
  </si>
  <si>
    <t>4. TGM1</t>
  </si>
  <si>
    <t>5. JIH</t>
  </si>
  <si>
    <t>6. VK3</t>
  </si>
  <si>
    <t>7. VK1</t>
  </si>
  <si>
    <t>8. TYN</t>
  </si>
  <si>
    <t>9.  VK2</t>
  </si>
  <si>
    <t>10. HROT1</t>
  </si>
  <si>
    <t>11. VÝČ</t>
  </si>
  <si>
    <t>12. VK4</t>
  </si>
  <si>
    <t>13. VM</t>
  </si>
  <si>
    <t>Týn2</t>
  </si>
  <si>
    <t>VM1</t>
  </si>
  <si>
    <t>VM3</t>
  </si>
  <si>
    <t>Týn1</t>
  </si>
  <si>
    <t>VM2</t>
  </si>
  <si>
    <t>VM4</t>
  </si>
  <si>
    <t>Val</t>
  </si>
  <si>
    <t>O umístění</t>
  </si>
  <si>
    <t>1. - 2.</t>
  </si>
  <si>
    <t>16:13</t>
  </si>
  <si>
    <t>3. - 4.</t>
  </si>
  <si>
    <t>28:9</t>
  </si>
  <si>
    <t>5. - 6.</t>
  </si>
  <si>
    <t>TYN1</t>
  </si>
  <si>
    <t>19:14</t>
  </si>
  <si>
    <t>7. - 8.</t>
  </si>
  <si>
    <t>TYN2</t>
  </si>
  <si>
    <t>19:15</t>
  </si>
  <si>
    <t>9. - 10.</t>
  </si>
  <si>
    <t>19:13</t>
  </si>
  <si>
    <t>1.JIH</t>
  </si>
  <si>
    <t>2. HROT</t>
  </si>
  <si>
    <t>3 .VÝČ</t>
  </si>
  <si>
    <t>4. VAL</t>
  </si>
  <si>
    <t>5.  TYN1</t>
  </si>
  <si>
    <t>6. VM1</t>
  </si>
  <si>
    <t>7. TYN2</t>
  </si>
  <si>
    <t>8. VM4</t>
  </si>
  <si>
    <t>9.VM3</t>
  </si>
  <si>
    <t>10. VM2</t>
  </si>
  <si>
    <t>TGM</t>
  </si>
  <si>
    <t>VAL</t>
  </si>
  <si>
    <t>VYČ</t>
  </si>
  <si>
    <t>Tyn2</t>
  </si>
  <si>
    <t>1. TYN1</t>
  </si>
  <si>
    <t>2. VAL</t>
  </si>
  <si>
    <t>3. VK1</t>
  </si>
  <si>
    <t>4. HROT1</t>
  </si>
  <si>
    <t>5. VK3</t>
  </si>
  <si>
    <t>6. TGM</t>
  </si>
  <si>
    <t>7. JIH</t>
  </si>
  <si>
    <t>8. VÝČ</t>
  </si>
  <si>
    <t>9. VK2</t>
  </si>
  <si>
    <t>10. TYN2</t>
  </si>
  <si>
    <t>11. MB</t>
  </si>
  <si>
    <t>12. HROT2</t>
  </si>
  <si>
    <t>13. VK4</t>
  </si>
  <si>
    <t>Ji1</t>
  </si>
  <si>
    <t>Ji2</t>
  </si>
  <si>
    <t>Valeč</t>
  </si>
  <si>
    <t>1.</t>
  </si>
  <si>
    <t>2.</t>
  </si>
  <si>
    <t>3.</t>
  </si>
  <si>
    <t>4.</t>
  </si>
  <si>
    <t>5.</t>
  </si>
  <si>
    <t>6.</t>
  </si>
  <si>
    <t>JIH1</t>
  </si>
  <si>
    <t>7.</t>
  </si>
  <si>
    <t>8.</t>
  </si>
  <si>
    <t>9.</t>
  </si>
  <si>
    <t>JIH2</t>
  </si>
  <si>
    <t>10.</t>
  </si>
  <si>
    <t>Rozpis pro 8 hřišť</t>
  </si>
  <si>
    <t>VK-Nam2</t>
  </si>
  <si>
    <t>JI2-VK1</t>
  </si>
  <si>
    <t>VM2-Hrot</t>
  </si>
  <si>
    <t>Tyn2-VM1</t>
  </si>
  <si>
    <t>Tyn1-VK1</t>
  </si>
  <si>
    <t>Vyč-VK2</t>
  </si>
  <si>
    <t>TGM1-VK1</t>
  </si>
  <si>
    <t>Vyč-Hrot 1</t>
  </si>
  <si>
    <t>JI-Hrot</t>
  </si>
  <si>
    <t>JI1-VK2</t>
  </si>
  <si>
    <t>Tyn1-JI2</t>
  </si>
  <si>
    <t>Tyn1-JI</t>
  </si>
  <si>
    <t>TGM-Hrot1</t>
  </si>
  <si>
    <t>Tyn2-JI</t>
  </si>
  <si>
    <t>Tyn- VK3</t>
  </si>
  <si>
    <t>VK2-JI</t>
  </si>
  <si>
    <t>VM1-Nam3</t>
  </si>
  <si>
    <t>TYN2-JI1</t>
  </si>
  <si>
    <t>VM4-Hrot</t>
  </si>
  <si>
    <t>Vyč-VM1</t>
  </si>
  <si>
    <t>VK4-Tyn1</t>
  </si>
  <si>
    <t>Hrot2-Vyč</t>
  </si>
  <si>
    <t>Hrot2-TGM1</t>
  </si>
  <si>
    <t>TGM2-Vyč</t>
  </si>
  <si>
    <t>VM2-Nam1</t>
  </si>
  <si>
    <t>Hrot-VK1</t>
  </si>
  <si>
    <t>VM-VK2</t>
  </si>
  <si>
    <t>VM3-JI</t>
  </si>
  <si>
    <t>Hrot2-VK2</t>
  </si>
  <si>
    <t>VK3-TGM</t>
  </si>
  <si>
    <t>VM-Tyn</t>
  </si>
  <si>
    <t>VK4-VK2</t>
  </si>
  <si>
    <t>MSF1</t>
  </si>
  <si>
    <t>Hrot-JI2</t>
  </si>
  <si>
    <t>VM4-VM2</t>
  </si>
  <si>
    <t>Vyč-Tyn2</t>
  </si>
  <si>
    <t>VK3-Hrot1</t>
  </si>
  <si>
    <t>VK4-VK1</t>
  </si>
  <si>
    <t>Hrot2-VK1</t>
  </si>
  <si>
    <t>TGM2-Hrot1</t>
  </si>
  <si>
    <t>MSF2</t>
  </si>
  <si>
    <t>VM-JI1</t>
  </si>
  <si>
    <t>Hrot-Tyn1</t>
  </si>
  <si>
    <t>VM3-Tyn1</t>
  </si>
  <si>
    <t>A3-B3</t>
  </si>
  <si>
    <t>D2-C3</t>
  </si>
  <si>
    <t>VM-VK3</t>
  </si>
  <si>
    <t>VK4-JI</t>
  </si>
  <si>
    <t>SF1</t>
  </si>
  <si>
    <t>VM-Tyn2</t>
  </si>
  <si>
    <t>B1-A1</t>
  </si>
  <si>
    <t>B2-A2</t>
  </si>
  <si>
    <t>o čtvrtfin</t>
  </si>
  <si>
    <t>A1-D1</t>
  </si>
  <si>
    <t>A3-D3</t>
  </si>
  <si>
    <t>B3-C3</t>
  </si>
  <si>
    <t>SF2</t>
  </si>
  <si>
    <t>Tyn2-VK2</t>
  </si>
  <si>
    <t>B3-A3</t>
  </si>
  <si>
    <t>B1-C2</t>
  </si>
  <si>
    <t>C1-B2</t>
  </si>
  <si>
    <t>D1-A2</t>
  </si>
  <si>
    <t>o7</t>
  </si>
  <si>
    <t>o 7</t>
  </si>
  <si>
    <t>C1-B1</t>
  </si>
  <si>
    <t>C2-B2</t>
  </si>
  <si>
    <t>o ctvrt-A2</t>
  </si>
  <si>
    <t>9_2-9_1</t>
  </si>
  <si>
    <t>A1-D2</t>
  </si>
  <si>
    <t>o5</t>
  </si>
  <si>
    <t>sem1</t>
  </si>
  <si>
    <t>C3-B3</t>
  </si>
  <si>
    <t>9_3-9_2</t>
  </si>
  <si>
    <t>semifin1</t>
  </si>
  <si>
    <t>malefin1</t>
  </si>
  <si>
    <t>malefin2</t>
  </si>
  <si>
    <t>o3</t>
  </si>
  <si>
    <t>malesfin1</t>
  </si>
  <si>
    <t>malesfin2</t>
  </si>
  <si>
    <t>C1-A1</t>
  </si>
  <si>
    <t>semifin2</t>
  </si>
  <si>
    <t>9_3-9_1</t>
  </si>
  <si>
    <t>o11</t>
  </si>
  <si>
    <t>o9</t>
  </si>
  <si>
    <t>o1</t>
  </si>
  <si>
    <t>sem2</t>
  </si>
  <si>
    <t>C2-A2</t>
  </si>
  <si>
    <t>C3-A3</t>
  </si>
  <si>
    <t>poř.</t>
  </si>
  <si>
    <t>žlutá</t>
  </si>
  <si>
    <t>oranžová</t>
  </si>
  <si>
    <t>červená</t>
  </si>
  <si>
    <t>zelená</t>
  </si>
  <si>
    <t>modrá</t>
  </si>
  <si>
    <t>Nam1</t>
  </si>
  <si>
    <t>Tyn1</t>
  </si>
  <si>
    <t>Nam2</t>
  </si>
  <si>
    <t>Tyn</t>
  </si>
  <si>
    <t>JI1</t>
  </si>
  <si>
    <t>Nam3</t>
  </si>
  <si>
    <t>JI2</t>
  </si>
  <si>
    <t>JIH</t>
  </si>
  <si>
    <t>HROT2</t>
  </si>
  <si>
    <t>VÝČ</t>
  </si>
  <si>
    <t>HROT1</t>
  </si>
  <si>
    <t>1. kolo</t>
  </si>
  <si>
    <t>2. kolo</t>
  </si>
  <si>
    <t>suma</t>
  </si>
  <si>
    <t>NÁM1</t>
  </si>
  <si>
    <t>NÁM2</t>
  </si>
  <si>
    <t>NÁM3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</si>
</sst>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/>
    </xf>
    <xf numFmtId="16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/>
    </xf>
    <xf numFmtId="16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left" vertical="top"/>
    </xf>
    <xf numFmtId="0" fontId="0" fillId="0" borderId="0" xfId="0" applyFill="1" applyAlignment="1">
      <alignment/>
    </xf>
    <xf numFmtId="0" fontId="4" fillId="37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0" fontId="4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0" fontId="4" fillId="0" borderId="15" xfId="0" applyNumberFormat="1" applyFont="1" applyBorder="1" applyAlignment="1">
      <alignment/>
    </xf>
    <xf numFmtId="0" fontId="4" fillId="37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20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20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8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5" fillId="44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2" fillId="4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0" fontId="0" fillId="46" borderId="15" xfId="0" applyFill="1" applyBorder="1" applyAlignment="1">
      <alignment horizontal="center" vertical="center"/>
    </xf>
    <xf numFmtId="0" fontId="0" fillId="46" borderId="41" xfId="0" applyFill="1" applyBorder="1" applyAlignment="1">
      <alignment horizontal="center" vertical="center"/>
    </xf>
    <xf numFmtId="0" fontId="0" fillId="46" borderId="42" xfId="0" applyFill="1" applyBorder="1" applyAlignment="1">
      <alignment horizontal="center" vertical="center"/>
    </xf>
    <xf numFmtId="0" fontId="0" fillId="46" borderId="43" xfId="0" applyFill="1" applyBorder="1" applyAlignment="1">
      <alignment horizontal="center" vertical="center"/>
    </xf>
    <xf numFmtId="0" fontId="0" fillId="46" borderId="32" xfId="0" applyFill="1" applyBorder="1" applyAlignment="1">
      <alignment horizontal="center" vertical="center"/>
    </xf>
    <xf numFmtId="0" fontId="0" fillId="46" borderId="33" xfId="0" applyFill="1" applyBorder="1" applyAlignment="1">
      <alignment horizontal="center" vertical="center"/>
    </xf>
    <xf numFmtId="0" fontId="0" fillId="46" borderId="0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0" fillId="43" borderId="32" xfId="0" applyFill="1" applyBorder="1" applyAlignment="1">
      <alignment horizontal="center" vertical="center"/>
    </xf>
    <xf numFmtId="0" fontId="0" fillId="43" borderId="33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32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0" fillId="42" borderId="42" xfId="0" applyFill="1" applyBorder="1" applyAlignment="1">
      <alignment horizontal="center" vertical="center"/>
    </xf>
    <xf numFmtId="0" fontId="0" fillId="42" borderId="43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23" fillId="0" borderId="0" xfId="0" applyFont="1" applyAlignment="1">
      <alignment/>
    </xf>
    <xf numFmtId="20" fontId="0" fillId="0" borderId="0" xfId="0" applyNumberFormat="1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0" fillId="47" borderId="0" xfId="0" applyFill="1" applyBorder="1" applyAlignment="1">
      <alignment horizontal="left" vertical="top"/>
    </xf>
    <xf numFmtId="0" fontId="23" fillId="47" borderId="0" xfId="0" applyFont="1" applyFill="1" applyBorder="1" applyAlignment="1">
      <alignment horizontal="left" vertical="top"/>
    </xf>
    <xf numFmtId="0" fontId="0" fillId="47" borderId="0" xfId="0" applyFill="1" applyAlignment="1">
      <alignment/>
    </xf>
    <xf numFmtId="0" fontId="5" fillId="33" borderId="14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40" borderId="1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46" borderId="47" xfId="0" applyFill="1" applyBorder="1" applyAlignment="1">
      <alignment horizontal="center" vertical="center"/>
    </xf>
    <xf numFmtId="0" fontId="0" fillId="46" borderId="48" xfId="0" applyFill="1" applyBorder="1" applyAlignment="1">
      <alignment horizontal="center" vertical="center"/>
    </xf>
    <xf numFmtId="0" fontId="0" fillId="46" borderId="34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0" fontId="0" fillId="42" borderId="48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0" fillId="43" borderId="47" xfId="0" applyFill="1" applyBorder="1" applyAlignment="1">
      <alignment horizontal="center" vertical="center"/>
    </xf>
    <xf numFmtId="0" fontId="0" fillId="43" borderId="48" xfId="0" applyFill="1" applyBorder="1" applyAlignment="1">
      <alignment horizontal="center" vertical="center"/>
    </xf>
    <xf numFmtId="0" fontId="0" fillId="43" borderId="34" xfId="0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46" borderId="47" xfId="0" applyFill="1" applyBorder="1" applyAlignment="1">
      <alignment horizontal="center" vertical="center"/>
    </xf>
    <xf numFmtId="0" fontId="0" fillId="46" borderId="48" xfId="0" applyFill="1" applyBorder="1" applyAlignment="1">
      <alignment horizontal="center" vertical="center"/>
    </xf>
    <xf numFmtId="0" fontId="0" fillId="46" borderId="34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0" fontId="0" fillId="42" borderId="48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0" fillId="43" borderId="47" xfId="0" applyFill="1" applyBorder="1" applyAlignment="1">
      <alignment horizontal="center" vertical="center"/>
    </xf>
    <xf numFmtId="0" fontId="0" fillId="43" borderId="48" xfId="0" applyFill="1" applyBorder="1" applyAlignment="1">
      <alignment horizontal="center" vertical="center"/>
    </xf>
    <xf numFmtId="0" fontId="0" fillId="43" borderId="34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O32"/>
  <sheetViews>
    <sheetView zoomScalePageLayoutView="0" workbookViewId="0" topLeftCell="A1">
      <selection activeCell="A1" sqref="A1:Z8"/>
    </sheetView>
  </sheetViews>
  <sheetFormatPr defaultColWidth="9.140625" defaultRowHeight="15"/>
  <cols>
    <col min="2" max="2" width="5.7109375" style="0" customWidth="1"/>
    <col min="3" max="3" width="1.7109375" style="0" customWidth="1"/>
    <col min="4" max="5" width="5.7109375" style="0" customWidth="1"/>
    <col min="6" max="6" width="1.7109375" style="0" customWidth="1"/>
    <col min="7" max="8" width="5.7109375" style="0" customWidth="1"/>
    <col min="9" max="9" width="1.7109375" style="0" customWidth="1"/>
    <col min="10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9" width="5.7109375" style="0" customWidth="1"/>
    <col min="20" max="20" width="3.140625" style="0" customWidth="1"/>
    <col min="21" max="21" width="1.421875" style="0" customWidth="1"/>
    <col min="22" max="22" width="5.7109375" style="0" customWidth="1"/>
    <col min="23" max="23" width="1.421875" style="0" customWidth="1"/>
    <col min="24" max="24" width="7.00390625" style="0" customWidth="1"/>
    <col min="25" max="25" width="8.140625" style="0" customWidth="1"/>
    <col min="26" max="26" width="12.421875" style="0" customWidth="1"/>
    <col min="27" max="27" width="9.421875" style="0" customWidth="1"/>
    <col min="28" max="48" width="8.7109375" style="0" customWidth="1"/>
  </cols>
  <sheetData>
    <row r="1" spans="1:39" ht="15">
      <c r="A1" s="112">
        <v>3</v>
      </c>
      <c r="B1" s="182" t="str">
        <f>A6</f>
        <v>t1</v>
      </c>
      <c r="C1" s="183"/>
      <c r="D1" s="184"/>
      <c r="E1" s="155" t="str">
        <f>A7</f>
        <v>t2</v>
      </c>
      <c r="F1" s="156"/>
      <c r="G1" s="157"/>
      <c r="H1" s="155" t="str">
        <f>A8</f>
        <v>t3</v>
      </c>
      <c r="I1" s="156"/>
      <c r="J1" s="91"/>
      <c r="K1" s="12"/>
      <c r="L1" s="12"/>
      <c r="M1" s="12"/>
      <c r="N1" s="12"/>
      <c r="O1" s="12"/>
      <c r="P1" s="12"/>
      <c r="Q1" s="12"/>
      <c r="R1" s="12"/>
      <c r="V1" s="176" t="s">
        <v>0</v>
      </c>
      <c r="W1" s="177"/>
      <c r="X1" s="178"/>
      <c r="Y1" s="92" t="s">
        <v>1</v>
      </c>
      <c r="Z1" s="9" t="s">
        <v>2</v>
      </c>
      <c r="AA1" s="1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5">
      <c r="A2" s="6" t="str">
        <f>A6</f>
        <v>t1</v>
      </c>
      <c r="B2" s="179"/>
      <c r="C2" s="180"/>
      <c r="D2" s="181"/>
      <c r="E2" s="23">
        <f>D3</f>
        <v>0</v>
      </c>
      <c r="F2" s="10">
        <f>IF(E2&lt;G2,0,1)</f>
        <v>1</v>
      </c>
      <c r="G2" s="23">
        <f>B3</f>
        <v>0</v>
      </c>
      <c r="H2" s="23">
        <f>D4</f>
        <v>0</v>
      </c>
      <c r="I2" s="10">
        <f>IF(H2&lt;J2,0,1)</f>
        <v>1</v>
      </c>
      <c r="J2" s="24">
        <f>B4</f>
        <v>0</v>
      </c>
      <c r="K2" s="12"/>
      <c r="L2" s="12"/>
      <c r="M2" s="12"/>
      <c r="N2" s="12"/>
      <c r="O2" s="12"/>
      <c r="P2" s="12"/>
      <c r="Q2" s="12"/>
      <c r="R2" s="12"/>
      <c r="V2" s="4">
        <f>SUM(E2,H2)</f>
        <v>0</v>
      </c>
      <c r="W2" s="23"/>
      <c r="X2" s="23">
        <f>SUM(G2,J2)</f>
        <v>0</v>
      </c>
      <c r="Y2" s="4">
        <f>SUM(F2,I2)</f>
        <v>2</v>
      </c>
      <c r="Z2" s="25" t="e">
        <f>V2/X2</f>
        <v>#DIV/0!</v>
      </c>
      <c r="AA2" s="12"/>
      <c r="AB2" s="14"/>
      <c r="AC2" s="14"/>
      <c r="AD2" s="14"/>
      <c r="AE2" s="14"/>
      <c r="AF2" s="14"/>
      <c r="AG2" s="12"/>
      <c r="AH2" s="2"/>
      <c r="AI2" s="2"/>
      <c r="AJ2" s="2"/>
      <c r="AK2" s="2"/>
      <c r="AL2" s="2"/>
      <c r="AM2" s="2"/>
    </row>
    <row r="3" spans="1:32" ht="15">
      <c r="A3" s="6" t="str">
        <f>A7</f>
        <v>t2</v>
      </c>
      <c r="B3" s="70"/>
      <c r="C3" s="71">
        <f>IF(B3&lt;D3,0,1)</f>
        <v>1</v>
      </c>
      <c r="D3" s="70"/>
      <c r="E3" s="152"/>
      <c r="F3" s="153"/>
      <c r="G3" s="154"/>
      <c r="H3" s="23">
        <f>G4</f>
        <v>0</v>
      </c>
      <c r="I3" s="10">
        <f>IF(H3&lt;J3,0,1)</f>
        <v>1</v>
      </c>
      <c r="J3" s="24">
        <f>E4</f>
        <v>0</v>
      </c>
      <c r="K3" s="12"/>
      <c r="L3" s="12"/>
      <c r="M3" s="12"/>
      <c r="N3" s="12"/>
      <c r="O3" s="12"/>
      <c r="P3" s="12"/>
      <c r="Q3" s="12"/>
      <c r="R3" s="12"/>
      <c r="V3" s="4">
        <f>SUM(B3,H3)</f>
        <v>0</v>
      </c>
      <c r="W3" s="23"/>
      <c r="X3" s="23">
        <f>SUM(D3,J3)</f>
        <v>0</v>
      </c>
      <c r="Y3" s="4">
        <f>SUM(C3,I3)</f>
        <v>2</v>
      </c>
      <c r="Z3" s="25" t="e">
        <f>V3/X3</f>
        <v>#DIV/0!</v>
      </c>
      <c r="AA3" s="12"/>
      <c r="AB3" s="2"/>
      <c r="AC3" s="2"/>
      <c r="AD3" s="2"/>
      <c r="AE3" s="2"/>
      <c r="AF3" s="2"/>
    </row>
    <row r="4" spans="1:32" ht="15.75" thickBot="1">
      <c r="A4" s="7" t="str">
        <f>A8</f>
        <v>t3</v>
      </c>
      <c r="B4" s="72"/>
      <c r="C4" s="73">
        <f>IF(B4&lt;D4,0,1)</f>
        <v>1</v>
      </c>
      <c r="D4" s="72"/>
      <c r="E4" s="72"/>
      <c r="F4" s="73">
        <f>IF(E4&lt;G4,0,1)</f>
        <v>1</v>
      </c>
      <c r="G4" s="72"/>
      <c r="H4" s="113"/>
      <c r="I4" s="114"/>
      <c r="J4" s="115"/>
      <c r="K4" s="12"/>
      <c r="L4" s="12"/>
      <c r="M4" s="12"/>
      <c r="N4" s="12"/>
      <c r="O4" s="12"/>
      <c r="P4" s="12"/>
      <c r="Q4" s="12"/>
      <c r="R4" s="12"/>
      <c r="V4" s="5">
        <f>SUM(B4,E4)</f>
        <v>0</v>
      </c>
      <c r="W4" s="8"/>
      <c r="X4" s="8">
        <f>SUM(D4,G4)</f>
        <v>0</v>
      </c>
      <c r="Y4" s="5">
        <f>SUM(C4,F4)</f>
        <v>2</v>
      </c>
      <c r="Z4" s="26" t="e">
        <f>V4/X4</f>
        <v>#DIV/0!</v>
      </c>
      <c r="AA4" s="12"/>
      <c r="AB4" s="2"/>
      <c r="AC4" s="2"/>
      <c r="AD4" s="2"/>
      <c r="AE4" s="2"/>
      <c r="AF4" s="2"/>
    </row>
    <row r="5" spans="1:32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"/>
      <c r="T5" s="2"/>
      <c r="U5" s="2"/>
      <c r="V5" s="2"/>
      <c r="W5" s="2"/>
      <c r="X5" s="2"/>
      <c r="Y5" s="12"/>
      <c r="Z5" s="12"/>
      <c r="AA5" s="16"/>
      <c r="AB5" s="2"/>
      <c r="AC5" s="2"/>
      <c r="AD5" s="2"/>
      <c r="AE5" s="2"/>
      <c r="AF5" s="2"/>
    </row>
    <row r="6" spans="1:32" ht="15">
      <c r="A6" s="3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"/>
      <c r="T6" s="2"/>
      <c r="U6" s="2"/>
      <c r="V6" s="2"/>
      <c r="W6" s="2"/>
      <c r="X6" s="2"/>
      <c r="Y6" s="12"/>
      <c r="Z6" s="12"/>
      <c r="AA6" s="16"/>
      <c r="AB6" s="2"/>
      <c r="AC6" s="2"/>
      <c r="AD6" s="2"/>
      <c r="AE6" s="2"/>
      <c r="AF6" s="2"/>
    </row>
    <row r="7" spans="1:32" ht="15">
      <c r="A7" s="3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  <c r="T7" s="2"/>
      <c r="U7" s="2"/>
      <c r="V7" s="2"/>
      <c r="W7" s="2"/>
      <c r="X7" s="2"/>
      <c r="Y7" s="11"/>
      <c r="Z7" s="11"/>
      <c r="AA7" s="12"/>
      <c r="AB7" s="2"/>
      <c r="AC7" s="2"/>
      <c r="AD7" s="2"/>
      <c r="AE7" s="2"/>
      <c r="AF7" s="2"/>
    </row>
    <row r="8" spans="1:32" ht="15">
      <c r="A8" s="31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"/>
      <c r="T8" s="2"/>
      <c r="U8" s="2"/>
      <c r="V8" s="2"/>
      <c r="W8" s="2"/>
      <c r="X8" s="2"/>
      <c r="Y8" s="2"/>
      <c r="Z8" s="2"/>
      <c r="AA8" s="12"/>
      <c r="AB8" s="2"/>
      <c r="AC8" s="2"/>
      <c r="AD8" s="2"/>
      <c r="AE8" s="2"/>
      <c r="AF8" s="2"/>
    </row>
    <row r="9" spans="20:32" ht="15.75" thickBot="1">
      <c r="T9" s="57"/>
      <c r="U9" s="57"/>
      <c r="V9" s="57"/>
      <c r="W9" s="57"/>
      <c r="X9" s="57"/>
      <c r="AA9" s="12"/>
      <c r="AB9" s="2"/>
      <c r="AC9" s="2"/>
      <c r="AD9" s="2"/>
      <c r="AE9" s="2"/>
      <c r="AF9" s="2"/>
    </row>
    <row r="10" spans="1:32" ht="15">
      <c r="A10" s="112">
        <v>4</v>
      </c>
      <c r="B10" s="182" t="str">
        <f>A16</f>
        <v>m1</v>
      </c>
      <c r="C10" s="183"/>
      <c r="D10" s="184"/>
      <c r="E10" s="155" t="str">
        <f>A17</f>
        <v>m2</v>
      </c>
      <c r="F10" s="156"/>
      <c r="G10" s="157"/>
      <c r="H10" s="155" t="str">
        <f>A18</f>
        <v>m3</v>
      </c>
      <c r="I10" s="156"/>
      <c r="J10" s="157"/>
      <c r="K10" s="95" t="str">
        <f>A19</f>
        <v>m4</v>
      </c>
      <c r="L10" s="95"/>
      <c r="M10" s="96"/>
      <c r="N10" s="12"/>
      <c r="O10" s="12"/>
      <c r="P10" s="12"/>
      <c r="Q10" s="12"/>
      <c r="R10" s="12"/>
      <c r="V10" s="176" t="s">
        <v>0</v>
      </c>
      <c r="W10" s="177"/>
      <c r="X10" s="178"/>
      <c r="Y10" s="92" t="s">
        <v>1</v>
      </c>
      <c r="Z10" s="9" t="s">
        <v>2</v>
      </c>
      <c r="AA10" s="12"/>
      <c r="AB10" s="2"/>
      <c r="AC10" s="2"/>
      <c r="AD10" s="2"/>
      <c r="AE10" s="2"/>
      <c r="AF10" s="2"/>
    </row>
    <row r="11" spans="1:32" ht="15">
      <c r="A11" s="6" t="str">
        <f>A16</f>
        <v>m1</v>
      </c>
      <c r="B11" s="179"/>
      <c r="C11" s="180"/>
      <c r="D11" s="181"/>
      <c r="E11" s="23">
        <f>D12</f>
        <v>0</v>
      </c>
      <c r="F11" s="10">
        <f>IF(E11&lt;G11,0,1)</f>
        <v>1</v>
      </c>
      <c r="G11" s="23">
        <f>B12</f>
        <v>0</v>
      </c>
      <c r="H11" s="23">
        <f>D13</f>
        <v>0</v>
      </c>
      <c r="I11" s="10">
        <f>IF(H11&lt;J11,0,1)</f>
        <v>1</v>
      </c>
      <c r="J11" s="23">
        <f>B13</f>
        <v>0</v>
      </c>
      <c r="K11" s="100">
        <f>D14</f>
        <v>0</v>
      </c>
      <c r="L11" s="10">
        <f>IF(K11&lt;M11,0,1)</f>
        <v>1</v>
      </c>
      <c r="M11" s="24">
        <f>B14</f>
        <v>0</v>
      </c>
      <c r="N11" s="12"/>
      <c r="O11" s="12"/>
      <c r="P11" s="12"/>
      <c r="Q11" s="12"/>
      <c r="R11" s="12"/>
      <c r="V11" s="4">
        <f>SUM(E11,H11,K11)</f>
        <v>0</v>
      </c>
      <c r="W11" s="23"/>
      <c r="X11" s="23">
        <f>SUM(G11,J11,M11)</f>
        <v>0</v>
      </c>
      <c r="Y11" s="4">
        <f>SUM(F11,I11,L11)</f>
        <v>3</v>
      </c>
      <c r="Z11" s="25" t="e">
        <f>V11/X11</f>
        <v>#DIV/0!</v>
      </c>
      <c r="AA11" s="12"/>
      <c r="AB11" s="2"/>
      <c r="AC11" s="2"/>
      <c r="AD11" s="2"/>
      <c r="AE11" s="2"/>
      <c r="AF11" s="2"/>
    </row>
    <row r="12" spans="1:32" ht="15">
      <c r="A12" s="6" t="str">
        <f>A17</f>
        <v>m2</v>
      </c>
      <c r="B12" s="70"/>
      <c r="C12" s="71">
        <f>IF(B12&lt;D12,0,1)</f>
        <v>1</v>
      </c>
      <c r="D12" s="70"/>
      <c r="E12" s="152"/>
      <c r="F12" s="153"/>
      <c r="G12" s="154"/>
      <c r="H12" s="23">
        <f>G13</f>
        <v>0</v>
      </c>
      <c r="I12" s="10">
        <f>IF(H12&lt;J12,0,1)</f>
        <v>1</v>
      </c>
      <c r="J12" s="23">
        <f>E13</f>
        <v>0</v>
      </c>
      <c r="K12" s="100">
        <f>G14</f>
        <v>0</v>
      </c>
      <c r="L12" s="10">
        <f>IF(K12&lt;M12,0,1)</f>
        <v>1</v>
      </c>
      <c r="M12" s="24">
        <f>E14</f>
        <v>0</v>
      </c>
      <c r="N12" s="12"/>
      <c r="O12" s="12"/>
      <c r="P12" s="12"/>
      <c r="Q12" s="12"/>
      <c r="R12" s="12"/>
      <c r="V12" s="4">
        <f>SUM(B12,H12,K12)</f>
        <v>0</v>
      </c>
      <c r="W12" s="23"/>
      <c r="X12" s="23">
        <f>SUM(D12,J12,M12)</f>
        <v>0</v>
      </c>
      <c r="Y12" s="4">
        <f>SUM(C12,I12,L12)</f>
        <v>3</v>
      </c>
      <c r="Z12" s="25" t="e">
        <f>V12/X12</f>
        <v>#DIV/0!</v>
      </c>
      <c r="AA12" s="12"/>
      <c r="AB12" s="2"/>
      <c r="AC12" s="2"/>
      <c r="AD12" s="2"/>
      <c r="AE12" s="2"/>
      <c r="AF12" s="2"/>
    </row>
    <row r="13" spans="1:32" ht="15">
      <c r="A13" s="6" t="str">
        <f>A18</f>
        <v>m3</v>
      </c>
      <c r="B13" s="70"/>
      <c r="C13" s="71">
        <f>IF(B13&lt;D13,0,1)</f>
        <v>1</v>
      </c>
      <c r="D13" s="70"/>
      <c r="E13" s="70"/>
      <c r="F13" s="71">
        <f>IF(E13&lt;G13,0,1)</f>
        <v>1</v>
      </c>
      <c r="G13" s="70"/>
      <c r="H13" s="152"/>
      <c r="I13" s="153"/>
      <c r="J13" s="154"/>
      <c r="K13" s="100">
        <f>J14</f>
        <v>0</v>
      </c>
      <c r="L13" s="10">
        <f>IF(K13&lt;M13,0,1)</f>
        <v>1</v>
      </c>
      <c r="M13" s="24">
        <f>H14</f>
        <v>0</v>
      </c>
      <c r="N13" s="12"/>
      <c r="O13" s="12"/>
      <c r="P13" s="12"/>
      <c r="Q13" s="12"/>
      <c r="R13" s="12"/>
      <c r="V13" s="103">
        <f>SUM(B13,E13,K13)</f>
        <v>0</v>
      </c>
      <c r="W13" s="104"/>
      <c r="X13" s="104">
        <f>SUM(D13,G13,M13)</f>
        <v>0</v>
      </c>
      <c r="Y13" s="103">
        <f>SUM(C13,F13,L13)</f>
        <v>3</v>
      </c>
      <c r="Z13" s="105" t="e">
        <f>V13/X13</f>
        <v>#DIV/0!</v>
      </c>
      <c r="AA13" s="12"/>
      <c r="AB13" s="2"/>
      <c r="AC13" s="2"/>
      <c r="AD13" s="2"/>
      <c r="AE13" s="2"/>
      <c r="AF13" s="2"/>
    </row>
    <row r="14" spans="1:32" ht="15.75" thickBot="1">
      <c r="A14" s="97" t="str">
        <f>A19</f>
        <v>m4</v>
      </c>
      <c r="B14" s="101"/>
      <c r="C14" s="73">
        <f>IF(B14&lt;D14,0,1)</f>
        <v>1</v>
      </c>
      <c r="D14" s="101"/>
      <c r="E14" s="101"/>
      <c r="F14" s="73">
        <f>IF(E14&lt;G14,0,1)</f>
        <v>1</v>
      </c>
      <c r="G14" s="101"/>
      <c r="H14" s="101"/>
      <c r="I14" s="73">
        <f>IF(H14&lt;J14,0,1)</f>
        <v>1</v>
      </c>
      <c r="J14" s="101"/>
      <c r="K14" s="116"/>
      <c r="L14" s="116"/>
      <c r="M14" s="117"/>
      <c r="N14" s="12"/>
      <c r="O14" s="12"/>
      <c r="P14" s="12"/>
      <c r="Q14" s="12"/>
      <c r="R14" s="12"/>
      <c r="V14" s="5">
        <f>SUM(B14,E14,H14)</f>
        <v>0</v>
      </c>
      <c r="W14" s="8"/>
      <c r="X14" s="8">
        <f>SUM(D14,G14,J14)</f>
        <v>0</v>
      </c>
      <c r="Y14" s="5">
        <f>SUM(C14,F14,I14)</f>
        <v>3</v>
      </c>
      <c r="Z14" s="26" t="e">
        <f>V14/X14</f>
        <v>#DIV/0!</v>
      </c>
      <c r="AA14" s="12"/>
      <c r="AB14" s="2"/>
      <c r="AC14" s="2"/>
      <c r="AD14" s="2"/>
      <c r="AE14" s="2"/>
      <c r="AF14" s="2"/>
    </row>
    <row r="15" spans="1:3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"/>
      <c r="T15" s="2"/>
      <c r="U15" s="2"/>
      <c r="V15" s="2"/>
      <c r="W15" s="2"/>
      <c r="X15" s="2"/>
      <c r="Y15" s="12"/>
      <c r="Z15" s="12"/>
      <c r="AA15" s="12"/>
      <c r="AB15" s="2"/>
      <c r="AC15" s="2"/>
      <c r="AD15" s="2"/>
      <c r="AE15" s="2"/>
      <c r="AF15" s="2"/>
    </row>
    <row r="16" spans="1:32" ht="15">
      <c r="A16" s="31" t="s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"/>
      <c r="T16" s="2"/>
      <c r="U16" s="2"/>
      <c r="V16" s="2"/>
      <c r="W16" s="2"/>
      <c r="X16" s="2"/>
      <c r="Y16" s="12"/>
      <c r="Z16" s="12"/>
      <c r="AA16" s="16"/>
      <c r="AB16" s="2"/>
      <c r="AC16" s="2"/>
      <c r="AD16" s="2"/>
      <c r="AE16" s="2"/>
      <c r="AF16" s="2"/>
    </row>
    <row r="17" spans="1:32" ht="15">
      <c r="A17" s="31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"/>
      <c r="T17" s="2"/>
      <c r="U17" s="2"/>
      <c r="V17" s="2"/>
      <c r="W17" s="2"/>
      <c r="X17" s="2"/>
      <c r="Y17" s="11"/>
      <c r="Z17" s="11"/>
      <c r="AA17" s="16"/>
      <c r="AB17" s="2"/>
      <c r="AC17" s="2"/>
      <c r="AD17" s="2"/>
      <c r="AE17" s="2"/>
      <c r="AF17" s="2"/>
    </row>
    <row r="18" spans="1:32" ht="15">
      <c r="A18" s="31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"/>
      <c r="T18" s="2"/>
      <c r="U18" s="2"/>
      <c r="V18" s="2"/>
      <c r="W18" s="2"/>
      <c r="X18" s="2"/>
      <c r="Y18" s="2"/>
      <c r="Z18" s="2"/>
      <c r="AA18" s="75"/>
      <c r="AB18" s="2"/>
      <c r="AC18" s="2"/>
      <c r="AD18" s="2"/>
      <c r="AE18" s="2"/>
      <c r="AF18" s="2"/>
    </row>
    <row r="19" spans="1:32" ht="15">
      <c r="A19" s="31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"/>
      <c r="T19" s="2"/>
      <c r="U19" s="2"/>
      <c r="V19" s="2"/>
      <c r="W19" s="2"/>
      <c r="X19" s="2"/>
      <c r="Y19" s="2"/>
      <c r="Z19" s="2"/>
      <c r="AA19" s="75"/>
      <c r="AB19" s="2"/>
      <c r="AC19" s="2"/>
      <c r="AD19" s="2"/>
      <c r="AE19" s="2"/>
      <c r="AF19" s="2"/>
    </row>
    <row r="20" spans="27:41" ht="15.75" thickBot="1">
      <c r="AA20" s="12"/>
      <c r="AB20" s="1"/>
      <c r="AC20" s="38"/>
      <c r="AG20" s="3"/>
      <c r="AH20" s="2"/>
      <c r="AI20" s="2"/>
      <c r="AJ20" s="2"/>
      <c r="AK20" s="2"/>
      <c r="AL20" s="2"/>
      <c r="AM20" s="2"/>
      <c r="AN20" s="2"/>
      <c r="AO20" s="2"/>
    </row>
    <row r="21" spans="1:41" ht="15">
      <c r="A21" s="112">
        <v>5</v>
      </c>
      <c r="B21" s="173" t="str">
        <f>A28</f>
        <v>s1</v>
      </c>
      <c r="C21" s="174"/>
      <c r="D21" s="175"/>
      <c r="E21" s="149" t="str">
        <f>A29</f>
        <v>s2</v>
      </c>
      <c r="F21" s="150"/>
      <c r="G21" s="151"/>
      <c r="H21" s="149" t="str">
        <f>A30</f>
        <v>s3</v>
      </c>
      <c r="I21" s="150"/>
      <c r="J21" s="151"/>
      <c r="K21" s="106" t="str">
        <f>A31</f>
        <v>s4</v>
      </c>
      <c r="L21" s="106"/>
      <c r="M21" s="151"/>
      <c r="N21" s="106" t="str">
        <f>A32</f>
        <v>s5</v>
      </c>
      <c r="O21" s="106"/>
      <c r="P21" s="107"/>
      <c r="Q21" s="14"/>
      <c r="R21" s="14"/>
      <c r="V21" s="176" t="s">
        <v>0</v>
      </c>
      <c r="W21" s="177"/>
      <c r="X21" s="178"/>
      <c r="Y21" s="92" t="s">
        <v>1</v>
      </c>
      <c r="Z21" s="9" t="s">
        <v>2</v>
      </c>
      <c r="AA21" s="12"/>
      <c r="AB21" s="1"/>
      <c r="AC21" s="38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6" t="str">
        <f>A28</f>
        <v>s1</v>
      </c>
      <c r="B22" s="179"/>
      <c r="C22" s="180"/>
      <c r="D22" s="181"/>
      <c r="E22" s="23">
        <f>D23</f>
        <v>0</v>
      </c>
      <c r="F22" s="10">
        <f>IF(E22&lt;G22,0,1)</f>
        <v>1</v>
      </c>
      <c r="G22" s="23">
        <f>B23</f>
        <v>0</v>
      </c>
      <c r="H22" s="23">
        <f>D24</f>
        <v>0</v>
      </c>
      <c r="I22" s="10">
        <f>IF(H22&lt;J22,0,1)</f>
        <v>1</v>
      </c>
      <c r="J22" s="23">
        <f>B24</f>
        <v>0</v>
      </c>
      <c r="K22" s="100">
        <f>D25</f>
        <v>0</v>
      </c>
      <c r="L22" s="10">
        <f>IF(K22&lt;M22,0,1)</f>
        <v>1</v>
      </c>
      <c r="M22" s="23">
        <f>B25</f>
        <v>0</v>
      </c>
      <c r="N22" s="100">
        <f>D26</f>
        <v>0</v>
      </c>
      <c r="O22" s="10">
        <f>IF(N22&lt;P22,0,1)</f>
        <v>1</v>
      </c>
      <c r="P22" s="24">
        <f>B26</f>
        <v>0</v>
      </c>
      <c r="Q22" s="12"/>
      <c r="R22" s="12"/>
      <c r="V22" s="4">
        <f>SUM(E22,H22,K22,N22)</f>
        <v>0</v>
      </c>
      <c r="W22" s="23"/>
      <c r="X22" s="23">
        <f>SUM(G22,J22,M22,P22)</f>
        <v>0</v>
      </c>
      <c r="Y22" s="4">
        <f>SUM(F22,I22,L22,O22)</f>
        <v>4</v>
      </c>
      <c r="Z22" s="25" t="e">
        <f>V22/X22</f>
        <v>#DIV/0!</v>
      </c>
      <c r="AA22" s="12"/>
      <c r="AB22" s="1"/>
      <c r="AC22" s="38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>
      <c r="A23" s="6" t="str">
        <f>A29</f>
        <v>s2</v>
      </c>
      <c r="B23" s="70"/>
      <c r="C23" s="71">
        <f>IF(B23&lt;D23,0,1)</f>
        <v>1</v>
      </c>
      <c r="D23" s="70"/>
      <c r="E23" s="152"/>
      <c r="F23" s="153"/>
      <c r="G23" s="154"/>
      <c r="H23" s="23">
        <f>G24</f>
        <v>0</v>
      </c>
      <c r="I23" s="10">
        <f>IF(H23&lt;J23,0,1)</f>
        <v>1</v>
      </c>
      <c r="J23" s="23">
        <f>E24</f>
        <v>0</v>
      </c>
      <c r="K23" s="100">
        <f>G25</f>
        <v>0</v>
      </c>
      <c r="L23" s="10">
        <f>IF(K23&lt;M23,0,1)</f>
        <v>1</v>
      </c>
      <c r="M23" s="23">
        <f>E25</f>
        <v>0</v>
      </c>
      <c r="N23" s="100">
        <f>G26</f>
        <v>0</v>
      </c>
      <c r="O23" s="10">
        <f>IF(N23&lt;P23,0,1)</f>
        <v>1</v>
      </c>
      <c r="P23" s="24">
        <f>E26</f>
        <v>0</v>
      </c>
      <c r="Q23" s="12"/>
      <c r="R23" s="12"/>
      <c r="V23" s="4">
        <f>SUM(B23,H23,K23,N23)</f>
        <v>0</v>
      </c>
      <c r="W23" s="23"/>
      <c r="X23" s="23">
        <f>SUM(D23,J23,M23,P23)</f>
        <v>0</v>
      </c>
      <c r="Y23" s="4">
        <f>SUM(C23,I23,L23,O23)</f>
        <v>4</v>
      </c>
      <c r="Z23" s="25" t="e">
        <f>V23/X23</f>
        <v>#DIV/0!</v>
      </c>
      <c r="AA23" s="12"/>
      <c r="AB23" s="1"/>
      <c r="AC23" s="38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>
      <c r="A24" s="6" t="str">
        <f>A30</f>
        <v>s3</v>
      </c>
      <c r="B24" s="70"/>
      <c r="C24" s="71">
        <f>IF(B24&lt;D24,0,1)</f>
        <v>1</v>
      </c>
      <c r="D24" s="70"/>
      <c r="E24" s="70"/>
      <c r="F24" s="71">
        <f>IF(E24&lt;G24,0,1)</f>
        <v>1</v>
      </c>
      <c r="G24" s="70"/>
      <c r="H24" s="152"/>
      <c r="I24" s="153"/>
      <c r="J24" s="154"/>
      <c r="K24" s="100">
        <f>J25</f>
        <v>0</v>
      </c>
      <c r="L24" s="10">
        <f>IF(K24&lt;M24,0,1)</f>
        <v>1</v>
      </c>
      <c r="M24" s="23">
        <f>H25</f>
        <v>0</v>
      </c>
      <c r="N24" s="100">
        <f>J26</f>
        <v>0</v>
      </c>
      <c r="O24" s="10">
        <f>IF(N24&lt;P24,0,1)</f>
        <v>1</v>
      </c>
      <c r="P24" s="24">
        <f>H26</f>
        <v>0</v>
      </c>
      <c r="Q24" s="12"/>
      <c r="R24" s="12"/>
      <c r="S24" s="1"/>
      <c r="T24" s="1"/>
      <c r="U24" s="1"/>
      <c r="V24" s="103">
        <f>SUM(B24,E24,K24,N24)</f>
        <v>0</v>
      </c>
      <c r="W24" s="104"/>
      <c r="X24" s="104">
        <f>SUM(D24,G24,M24,P24)</f>
        <v>0</v>
      </c>
      <c r="Y24" s="103">
        <f>SUM(C24,F24,L24,O24)</f>
        <v>4</v>
      </c>
      <c r="Z24" s="105" t="e">
        <f>V24/X24</f>
        <v>#DIV/0!</v>
      </c>
      <c r="AA24" s="12"/>
      <c r="AB24" s="1"/>
      <c r="AC24" s="38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108" t="str">
        <f>A31</f>
        <v>s4</v>
      </c>
      <c r="B25" s="70"/>
      <c r="C25" s="71">
        <f>IF(B25&lt;D25,0,1)</f>
        <v>1</v>
      </c>
      <c r="D25" s="70"/>
      <c r="E25" s="70"/>
      <c r="F25" s="71">
        <f>IF(E25&lt;G25,0,1)</f>
        <v>1</v>
      </c>
      <c r="G25" s="70"/>
      <c r="H25" s="70"/>
      <c r="I25" s="71">
        <f>IF(H25&lt;J25,0,1)</f>
        <v>1</v>
      </c>
      <c r="J25" s="70"/>
      <c r="K25" s="118"/>
      <c r="L25" s="118"/>
      <c r="M25" s="118"/>
      <c r="N25" s="23">
        <f>M26</f>
        <v>0</v>
      </c>
      <c r="O25" s="10">
        <f>IF(N25&lt;P25,0,1)</f>
        <v>1</v>
      </c>
      <c r="P25" s="24">
        <f>K26</f>
        <v>0</v>
      </c>
      <c r="Q25" s="12"/>
      <c r="R25" s="12"/>
      <c r="S25" s="1"/>
      <c r="T25" s="1"/>
      <c r="U25" s="1"/>
      <c r="V25" s="4">
        <f>SUM(B25,E25,H25,N25)</f>
        <v>0</v>
      </c>
      <c r="W25" s="23"/>
      <c r="X25" s="23">
        <f>SUM(D25,G25,J25,P25)</f>
        <v>0</v>
      </c>
      <c r="Y25" s="4">
        <f>SUM(C25,F25,I25,O25)</f>
        <v>4</v>
      </c>
      <c r="Z25" s="25" t="e">
        <f>V25/X25</f>
        <v>#DIV/0!</v>
      </c>
      <c r="AA25" s="12"/>
      <c r="AB25" s="1"/>
      <c r="AC25" s="38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.75" thickBot="1">
      <c r="A26" s="97" t="str">
        <f>A32</f>
        <v>s5</v>
      </c>
      <c r="B26" s="101"/>
      <c r="C26" s="102">
        <f>IF(B26&lt;D26,0,1)</f>
        <v>1</v>
      </c>
      <c r="D26" s="101"/>
      <c r="E26" s="101"/>
      <c r="F26" s="102">
        <f>IF(E26&lt;G26,0,1)</f>
        <v>1</v>
      </c>
      <c r="G26" s="101"/>
      <c r="H26" s="101"/>
      <c r="I26" s="102">
        <f>IF(H26&lt;J26,0,1)</f>
        <v>1</v>
      </c>
      <c r="J26" s="101"/>
      <c r="K26" s="72"/>
      <c r="L26" s="73">
        <f>IF(K26&lt;M26,0,1)</f>
        <v>1</v>
      </c>
      <c r="M26" s="72"/>
      <c r="N26" s="116"/>
      <c r="O26" s="116"/>
      <c r="P26" s="117"/>
      <c r="Q26" s="12"/>
      <c r="R26" s="12"/>
      <c r="S26" s="1"/>
      <c r="T26" s="1"/>
      <c r="U26" s="1"/>
      <c r="V26" s="109">
        <f>SUM(B26,E26,H26,K26)</f>
        <v>0</v>
      </c>
      <c r="W26" s="110"/>
      <c r="X26" s="110">
        <f>SUM(D26,G26,J26,M26)</f>
        <v>0</v>
      </c>
      <c r="Y26" s="109">
        <f>SUM(C26,F26,I26,L26)</f>
        <v>4</v>
      </c>
      <c r="Z26" s="111" t="e">
        <f>V26/X26</f>
        <v>#DIV/0!</v>
      </c>
      <c r="AA26" s="12"/>
      <c r="AB26" s="1"/>
      <c r="AC26" s="38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"/>
      <c r="T27" s="2"/>
      <c r="U27" s="2"/>
      <c r="V27" s="2"/>
      <c r="W27" s="2"/>
      <c r="X27" s="2"/>
      <c r="Y27" s="12"/>
      <c r="Z27" s="12"/>
      <c r="AA27" s="12"/>
      <c r="AB27" s="1"/>
      <c r="AC27" s="38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>
      <c r="A28" s="31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"/>
      <c r="T28" s="2"/>
      <c r="U28" s="2"/>
      <c r="V28" s="2"/>
      <c r="W28" s="2"/>
      <c r="X28" s="2"/>
      <c r="Y28" s="12"/>
      <c r="Z28" s="12"/>
      <c r="AA28" s="12"/>
      <c r="AC28" s="38"/>
      <c r="AG28" s="2"/>
      <c r="AH28" s="2"/>
      <c r="AI28" s="2"/>
      <c r="AJ28" s="2"/>
      <c r="AK28" s="2"/>
      <c r="AL28" s="2"/>
      <c r="AM28" s="2"/>
      <c r="AN28" s="2"/>
      <c r="AO28" s="2"/>
    </row>
    <row r="29" spans="1:29" ht="15">
      <c r="A29" s="31" t="s">
        <v>11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"/>
      <c r="T29" s="2"/>
      <c r="U29" s="2"/>
      <c r="V29" s="2"/>
      <c r="W29" s="2"/>
      <c r="X29" s="2"/>
      <c r="Y29" s="15"/>
      <c r="Z29" s="15"/>
      <c r="AA29" s="12"/>
      <c r="AC29" s="13"/>
    </row>
    <row r="30" spans="1:33" ht="15">
      <c r="A30" s="31" t="s">
        <v>12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"/>
      <c r="T30" s="2"/>
      <c r="U30" s="2"/>
      <c r="V30" s="2"/>
      <c r="W30" s="2"/>
      <c r="X30" s="2"/>
      <c r="Y30" s="2"/>
      <c r="Z30" s="2"/>
      <c r="AA30" s="16"/>
      <c r="AC30" s="13"/>
      <c r="AD30" s="13"/>
      <c r="AE30" s="13"/>
      <c r="AF30" s="2"/>
      <c r="AG30" s="2"/>
    </row>
    <row r="31" spans="1:33" ht="15">
      <c r="A31" s="31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"/>
      <c r="T31" s="2"/>
      <c r="U31" s="2"/>
      <c r="V31" s="2"/>
      <c r="W31" s="2"/>
      <c r="X31" s="2"/>
      <c r="Y31" s="2"/>
      <c r="Z31" s="2"/>
      <c r="AA31" s="16"/>
      <c r="AC31" s="13"/>
      <c r="AD31" s="13"/>
      <c r="AE31" s="13"/>
      <c r="AF31" s="2"/>
      <c r="AG31" s="2"/>
    </row>
    <row r="32" spans="1:33" ht="15">
      <c r="A32" s="31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"/>
      <c r="T32" s="2"/>
      <c r="U32" s="2"/>
      <c r="V32" s="2"/>
      <c r="W32" s="2"/>
      <c r="X32" s="2"/>
      <c r="Y32" s="2"/>
      <c r="Z32" s="2"/>
      <c r="AA32" s="16"/>
      <c r="AC32" s="13"/>
      <c r="AD32" s="13"/>
      <c r="AE32" s="13"/>
      <c r="AF32" s="2"/>
      <c r="AG32" s="2"/>
    </row>
    <row r="39" ht="17.25" customHeight="1"/>
  </sheetData>
  <sheetProtection/>
  <mergeCells count="9">
    <mergeCell ref="B21:D21"/>
    <mergeCell ref="V21:X21"/>
    <mergeCell ref="B22:D22"/>
    <mergeCell ref="B1:D1"/>
    <mergeCell ref="V1:X1"/>
    <mergeCell ref="B2:D2"/>
    <mergeCell ref="B10:D10"/>
    <mergeCell ref="V10:X10"/>
    <mergeCell ref="B11:D11"/>
  </mergeCells>
  <printOptions/>
  <pageMargins left="0.7" right="0.7" top="0.787401575" bottom="0.787401575" header="0.3" footer="0.3"/>
  <pageSetup fitToHeight="1" fitToWidth="1" horizontalDpi="300" verticalDpi="3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PageLayoutView="0" workbookViewId="0" topLeftCell="A1">
      <selection activeCell="I62" sqref="I62"/>
    </sheetView>
  </sheetViews>
  <sheetFormatPr defaultColWidth="9.140625" defaultRowHeight="15"/>
  <cols>
    <col min="1" max="1" width="4.7109375" style="0" customWidth="1"/>
    <col min="2" max="2" width="11.00390625" style="11" customWidth="1"/>
    <col min="3" max="21" width="8.00390625" style="11" customWidth="1"/>
    <col min="22" max="23" width="15.7109375" style="0" customWidth="1"/>
  </cols>
  <sheetData>
    <row r="1" spans="1:26" ht="15">
      <c r="A1" s="62" t="s">
        <v>216</v>
      </c>
      <c r="B1" s="76" t="s">
        <v>217</v>
      </c>
      <c r="C1" s="76" t="s">
        <v>233</v>
      </c>
      <c r="D1" s="76" t="s">
        <v>234</v>
      </c>
      <c r="E1" s="76" t="s">
        <v>235</v>
      </c>
      <c r="V1" s="12"/>
      <c r="W1" s="16"/>
      <c r="X1" s="2"/>
      <c r="Y1" s="2"/>
      <c r="Z1" s="2"/>
    </row>
    <row r="2" spans="1:26" ht="15">
      <c r="A2" s="62">
        <v>1</v>
      </c>
      <c r="B2" s="84" t="s">
        <v>21</v>
      </c>
      <c r="C2" s="145">
        <v>7</v>
      </c>
      <c r="D2" s="145">
        <v>4</v>
      </c>
      <c r="E2" s="145">
        <f aca="true" t="shared" si="0" ref="E2:E9">SUM(C2:D2)</f>
        <v>11</v>
      </c>
      <c r="V2" s="38"/>
      <c r="W2" s="38"/>
      <c r="X2" s="2"/>
      <c r="Y2" s="2"/>
      <c r="Z2" s="2"/>
    </row>
    <row r="3" spans="1:26" ht="15">
      <c r="A3" s="62">
        <v>2</v>
      </c>
      <c r="B3" s="84" t="s">
        <v>236</v>
      </c>
      <c r="C3" s="145">
        <v>8</v>
      </c>
      <c r="D3" s="145">
        <v>0</v>
      </c>
      <c r="E3" s="145">
        <f t="shared" si="0"/>
        <v>8</v>
      </c>
      <c r="V3" s="38"/>
      <c r="W3" s="38"/>
      <c r="X3" s="2"/>
      <c r="Y3" s="2"/>
      <c r="Z3" s="2"/>
    </row>
    <row r="4" spans="1:26" ht="15">
      <c r="A4" s="62">
        <v>3</v>
      </c>
      <c r="B4" s="84" t="s">
        <v>19</v>
      </c>
      <c r="C4" s="145">
        <v>4</v>
      </c>
      <c r="D4" s="145">
        <v>3</v>
      </c>
      <c r="E4" s="145">
        <f t="shared" si="0"/>
        <v>7</v>
      </c>
      <c r="V4" s="38"/>
      <c r="W4" s="38"/>
      <c r="X4" s="2"/>
      <c r="Y4" s="2"/>
      <c r="Z4" s="2"/>
    </row>
    <row r="5" spans="1:26" ht="15">
      <c r="A5" s="62">
        <v>4</v>
      </c>
      <c r="B5" s="84" t="s">
        <v>237</v>
      </c>
      <c r="C5" s="145">
        <v>6</v>
      </c>
      <c r="D5" s="145">
        <v>0</v>
      </c>
      <c r="E5" s="145">
        <f t="shared" si="0"/>
        <v>6</v>
      </c>
      <c r="V5" s="38"/>
      <c r="W5" s="38"/>
      <c r="X5" s="2"/>
      <c r="Y5" s="2"/>
      <c r="Z5" s="2"/>
    </row>
    <row r="6" spans="1:26" ht="15">
      <c r="A6" s="62">
        <v>5</v>
      </c>
      <c r="B6" s="84" t="s">
        <v>238</v>
      </c>
      <c r="C6" s="145">
        <v>5</v>
      </c>
      <c r="D6" s="145">
        <v>0</v>
      </c>
      <c r="E6" s="145">
        <f t="shared" si="0"/>
        <v>5</v>
      </c>
      <c r="V6" s="38"/>
      <c r="W6" s="38"/>
      <c r="X6" s="2"/>
      <c r="Y6" s="2"/>
      <c r="Z6" s="2"/>
    </row>
    <row r="7" spans="1:26" ht="15">
      <c r="A7" s="62">
        <v>6</v>
      </c>
      <c r="B7" s="84" t="s">
        <v>229</v>
      </c>
      <c r="C7" s="145">
        <v>2</v>
      </c>
      <c r="D7" s="145">
        <v>2</v>
      </c>
      <c r="E7" s="145">
        <f t="shared" si="0"/>
        <v>4</v>
      </c>
      <c r="V7" s="38"/>
      <c r="W7" s="38"/>
      <c r="X7" s="2"/>
      <c r="Y7" s="2"/>
      <c r="Z7" s="2"/>
    </row>
    <row r="8" spans="1:26" ht="15">
      <c r="A8" s="62">
        <v>7</v>
      </c>
      <c r="B8" s="84" t="s">
        <v>69</v>
      </c>
      <c r="C8" s="145">
        <v>3</v>
      </c>
      <c r="D8" s="145">
        <v>0</v>
      </c>
      <c r="E8" s="145">
        <f t="shared" si="0"/>
        <v>3</v>
      </c>
      <c r="V8" s="38"/>
      <c r="W8" s="38"/>
      <c r="X8" s="2"/>
      <c r="Y8" s="2"/>
      <c r="Z8" s="2"/>
    </row>
    <row r="9" spans="1:26" ht="15">
      <c r="A9" s="62">
        <v>8</v>
      </c>
      <c r="B9" s="84" t="s">
        <v>66</v>
      </c>
      <c r="C9" s="145">
        <v>1</v>
      </c>
      <c r="D9" s="145">
        <v>1</v>
      </c>
      <c r="E9" s="145">
        <f t="shared" si="0"/>
        <v>2</v>
      </c>
      <c r="V9" s="38"/>
      <c r="W9" s="38"/>
      <c r="X9" s="2"/>
      <c r="Y9" s="2"/>
      <c r="Z9" s="2"/>
    </row>
    <row r="10" spans="1:26" ht="15">
      <c r="A10" s="148"/>
      <c r="B10" s="89"/>
      <c r="C10" s="146"/>
      <c r="D10" s="146"/>
      <c r="E10" s="146"/>
      <c r="V10" s="38"/>
      <c r="W10" s="38"/>
      <c r="X10" s="2"/>
      <c r="Y10" s="2"/>
      <c r="Z10" s="2"/>
    </row>
    <row r="11" spans="1:26" ht="15">
      <c r="A11" s="11"/>
      <c r="B11" s="38"/>
      <c r="C11" s="38"/>
      <c r="D11" s="38"/>
      <c r="E11" s="38"/>
      <c r="V11" s="38"/>
      <c r="W11" s="38"/>
      <c r="X11" s="2"/>
      <c r="Y11" s="2"/>
      <c r="Z11" s="2"/>
    </row>
    <row r="12" spans="1:26" ht="15">
      <c r="A12" s="62" t="s">
        <v>216</v>
      </c>
      <c r="B12" s="77" t="s">
        <v>218</v>
      </c>
      <c r="C12" s="77" t="s">
        <v>233</v>
      </c>
      <c r="D12" s="77" t="s">
        <v>234</v>
      </c>
      <c r="E12" s="77" t="s">
        <v>235</v>
      </c>
      <c r="R12" s="38"/>
      <c r="S12" s="38"/>
      <c r="T12" s="38"/>
      <c r="U12" s="38"/>
      <c r="V12" s="38"/>
      <c r="W12" s="38"/>
      <c r="X12" s="2"/>
      <c r="Y12" s="2"/>
      <c r="Z12" s="2"/>
    </row>
    <row r="13" spans="1:26" ht="15">
      <c r="A13" s="62">
        <v>1</v>
      </c>
      <c r="B13" s="147" t="s">
        <v>32</v>
      </c>
      <c r="C13" s="147">
        <v>11</v>
      </c>
      <c r="D13" s="147">
        <v>10</v>
      </c>
      <c r="E13" s="147">
        <f aca="true" t="shared" si="1" ref="E13:E25">SUM(C13:D13)</f>
        <v>21</v>
      </c>
      <c r="R13" s="38"/>
      <c r="S13" s="38"/>
      <c r="T13" s="38"/>
      <c r="U13" s="38"/>
      <c r="V13" s="38"/>
      <c r="W13" s="38"/>
      <c r="X13" s="2"/>
      <c r="Y13" s="2"/>
      <c r="Z13" s="2"/>
    </row>
    <row r="14" spans="1:21" ht="15">
      <c r="A14" s="62">
        <v>2</v>
      </c>
      <c r="B14" s="147" t="s">
        <v>230</v>
      </c>
      <c r="C14" s="147">
        <v>8</v>
      </c>
      <c r="D14" s="147">
        <v>12</v>
      </c>
      <c r="E14" s="147">
        <f t="shared" si="1"/>
        <v>20</v>
      </c>
      <c r="R14" s="1"/>
      <c r="S14"/>
      <c r="T14"/>
      <c r="U14"/>
    </row>
    <row r="15" spans="1:21" ht="15">
      <c r="A15" s="62">
        <v>3</v>
      </c>
      <c r="B15" s="147" t="s">
        <v>27</v>
      </c>
      <c r="C15" s="147">
        <v>12</v>
      </c>
      <c r="D15" s="147">
        <v>5</v>
      </c>
      <c r="E15" s="147">
        <f t="shared" si="1"/>
        <v>17</v>
      </c>
      <c r="R15"/>
      <c r="S15"/>
      <c r="T15"/>
      <c r="U15"/>
    </row>
    <row r="16" spans="1:21" ht="15">
      <c r="A16" s="62">
        <v>4</v>
      </c>
      <c r="B16" s="147" t="s">
        <v>39</v>
      </c>
      <c r="C16" s="147">
        <v>5</v>
      </c>
      <c r="D16" s="147">
        <v>11</v>
      </c>
      <c r="E16" s="147">
        <f t="shared" si="1"/>
        <v>16</v>
      </c>
      <c r="R16"/>
      <c r="S16"/>
      <c r="T16"/>
      <c r="U16"/>
    </row>
    <row r="17" spans="1:21" ht="15">
      <c r="A17" s="62">
        <v>5</v>
      </c>
      <c r="B17" s="147" t="s">
        <v>43</v>
      </c>
      <c r="C17" s="147">
        <v>10</v>
      </c>
      <c r="D17" s="147">
        <v>6</v>
      </c>
      <c r="E17" s="147">
        <f t="shared" si="1"/>
        <v>16</v>
      </c>
      <c r="R17"/>
      <c r="S17"/>
      <c r="T17"/>
      <c r="U17"/>
    </row>
    <row r="18" spans="1:21" ht="15">
      <c r="A18" s="62">
        <v>6</v>
      </c>
      <c r="B18" s="147" t="s">
        <v>229</v>
      </c>
      <c r="C18" s="147">
        <v>6</v>
      </c>
      <c r="D18" s="147">
        <v>9</v>
      </c>
      <c r="E18" s="147">
        <f t="shared" si="1"/>
        <v>15</v>
      </c>
      <c r="R18"/>
      <c r="S18"/>
      <c r="T18"/>
      <c r="U18"/>
    </row>
    <row r="19" spans="1:21" ht="15">
      <c r="A19" s="62">
        <v>7</v>
      </c>
      <c r="B19" s="147" t="s">
        <v>38</v>
      </c>
      <c r="C19" s="147">
        <v>7</v>
      </c>
      <c r="D19" s="147">
        <v>8</v>
      </c>
      <c r="E19" s="147">
        <f t="shared" si="1"/>
        <v>15</v>
      </c>
      <c r="R19"/>
      <c r="S19"/>
      <c r="T19"/>
      <c r="U19"/>
    </row>
    <row r="20" spans="1:21" ht="15">
      <c r="A20" s="62">
        <v>8</v>
      </c>
      <c r="B20" s="147" t="s">
        <v>31</v>
      </c>
      <c r="C20" s="147">
        <v>0</v>
      </c>
      <c r="D20" s="147">
        <v>13</v>
      </c>
      <c r="E20" s="147">
        <f t="shared" si="1"/>
        <v>13</v>
      </c>
      <c r="R20"/>
      <c r="S20"/>
      <c r="T20"/>
      <c r="U20"/>
    </row>
    <row r="21" spans="1:21" ht="15">
      <c r="A21" s="62">
        <v>9</v>
      </c>
      <c r="B21" s="147" t="s">
        <v>232</v>
      </c>
      <c r="C21" s="147">
        <v>9</v>
      </c>
      <c r="D21" s="147">
        <v>4</v>
      </c>
      <c r="E21" s="147">
        <f t="shared" si="1"/>
        <v>13</v>
      </c>
      <c r="R21"/>
      <c r="S21"/>
      <c r="T21"/>
      <c r="U21"/>
    </row>
    <row r="22" spans="1:21" ht="15">
      <c r="A22" s="62">
        <v>10</v>
      </c>
      <c r="B22" s="147" t="s">
        <v>34</v>
      </c>
      <c r="C22" s="147">
        <v>4</v>
      </c>
      <c r="D22" s="147">
        <v>7</v>
      </c>
      <c r="E22" s="147">
        <f t="shared" si="1"/>
        <v>11</v>
      </c>
      <c r="R22"/>
      <c r="S22"/>
      <c r="T22"/>
      <c r="U22"/>
    </row>
    <row r="23" spans="1:21" ht="15">
      <c r="A23" s="62">
        <v>11</v>
      </c>
      <c r="B23" s="147" t="s">
        <v>231</v>
      </c>
      <c r="C23" s="147">
        <v>3</v>
      </c>
      <c r="D23" s="147">
        <v>3</v>
      </c>
      <c r="E23" s="147">
        <f t="shared" si="1"/>
        <v>6</v>
      </c>
      <c r="M23"/>
      <c r="N23"/>
      <c r="O23"/>
      <c r="P23"/>
      <c r="Q23"/>
      <c r="R23"/>
      <c r="S23"/>
      <c r="T23"/>
      <c r="U23"/>
    </row>
    <row r="24" spans="1:21" ht="15">
      <c r="A24" s="62">
        <v>12</v>
      </c>
      <c r="B24" s="147" t="s">
        <v>35</v>
      </c>
      <c r="C24" s="147">
        <v>2</v>
      </c>
      <c r="D24" s="147">
        <v>2</v>
      </c>
      <c r="E24" s="147">
        <f t="shared" si="1"/>
        <v>4</v>
      </c>
      <c r="M24"/>
      <c r="N24"/>
      <c r="O24"/>
      <c r="P24"/>
      <c r="Q24"/>
      <c r="R24"/>
      <c r="S24"/>
      <c r="T24"/>
      <c r="U24"/>
    </row>
    <row r="25" spans="1:21" ht="15">
      <c r="A25" s="62">
        <v>13</v>
      </c>
      <c r="B25" s="147" t="s">
        <v>16</v>
      </c>
      <c r="C25" s="147">
        <v>1</v>
      </c>
      <c r="D25" s="147">
        <v>1</v>
      </c>
      <c r="E25" s="147">
        <f t="shared" si="1"/>
        <v>2</v>
      </c>
      <c r="M25"/>
      <c r="N25"/>
      <c r="O25"/>
      <c r="P25"/>
      <c r="Q25"/>
      <c r="R25"/>
      <c r="S25"/>
      <c r="T25"/>
      <c r="U25"/>
    </row>
    <row r="26" spans="2:21" ht="15">
      <c r="B26" s="8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/>
      <c r="N26"/>
      <c r="O26"/>
      <c r="P26"/>
      <c r="Q26"/>
      <c r="R26"/>
      <c r="S26"/>
      <c r="T26"/>
      <c r="U26"/>
    </row>
    <row r="27" spans="7:21" ht="15"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5" ht="15">
      <c r="A28" s="62" t="s">
        <v>216</v>
      </c>
      <c r="B28" s="78" t="s">
        <v>219</v>
      </c>
      <c r="C28" s="78" t="s">
        <v>233</v>
      </c>
      <c r="D28" s="78" t="s">
        <v>234</v>
      </c>
      <c r="E28" s="78" t="s">
        <v>235</v>
      </c>
    </row>
    <row r="29" spans="1:5" ht="15">
      <c r="A29" s="62">
        <v>1</v>
      </c>
      <c r="B29" s="81" t="s">
        <v>229</v>
      </c>
      <c r="C29" s="81">
        <v>8</v>
      </c>
      <c r="D29" s="81">
        <v>10</v>
      </c>
      <c r="E29" s="81">
        <f aca="true" t="shared" si="2" ref="E29:E38">SUM(C29:D29)</f>
        <v>18</v>
      </c>
    </row>
    <row r="30" spans="1:5" ht="15">
      <c r="A30" s="62">
        <v>2</v>
      </c>
      <c r="B30" s="81" t="s">
        <v>21</v>
      </c>
      <c r="C30" s="81">
        <v>9</v>
      </c>
      <c r="D30" s="81">
        <v>9</v>
      </c>
      <c r="E30" s="81">
        <f t="shared" si="2"/>
        <v>18</v>
      </c>
    </row>
    <row r="31" spans="1:5" ht="15">
      <c r="A31" s="62">
        <v>3</v>
      </c>
      <c r="B31" s="81" t="s">
        <v>231</v>
      </c>
      <c r="C31" s="81">
        <v>7</v>
      </c>
      <c r="D31" s="81">
        <v>8</v>
      </c>
      <c r="E31" s="81">
        <f t="shared" si="2"/>
        <v>15</v>
      </c>
    </row>
    <row r="32" spans="1:5" ht="15">
      <c r="A32" s="62">
        <v>4</v>
      </c>
      <c r="B32" s="81" t="s">
        <v>78</v>
      </c>
      <c r="C32" s="81">
        <v>6</v>
      </c>
      <c r="D32" s="81">
        <v>6</v>
      </c>
      <c r="E32" s="81">
        <f t="shared" si="2"/>
        <v>12</v>
      </c>
    </row>
    <row r="33" spans="1:5" ht="15">
      <c r="A33" s="62">
        <v>5</v>
      </c>
      <c r="B33" s="81" t="s">
        <v>81</v>
      </c>
      <c r="C33" s="81">
        <v>5</v>
      </c>
      <c r="D33" s="81">
        <v>4</v>
      </c>
      <c r="E33" s="81">
        <f t="shared" si="2"/>
        <v>9</v>
      </c>
    </row>
    <row r="34" spans="1:5" ht="15">
      <c r="A34" s="62">
        <v>6</v>
      </c>
      <c r="B34" s="81" t="s">
        <v>66</v>
      </c>
      <c r="C34" s="81">
        <v>3</v>
      </c>
      <c r="D34" s="81">
        <v>5</v>
      </c>
      <c r="E34" s="81">
        <f t="shared" si="2"/>
        <v>8</v>
      </c>
    </row>
    <row r="35" spans="1:5" ht="15">
      <c r="A35" s="62">
        <v>7</v>
      </c>
      <c r="B35" s="81" t="s">
        <v>96</v>
      </c>
      <c r="C35" s="81">
        <v>0</v>
      </c>
      <c r="D35" s="81">
        <v>7</v>
      </c>
      <c r="E35" s="81">
        <f t="shared" si="2"/>
        <v>7</v>
      </c>
    </row>
    <row r="36" spans="1:5" ht="15">
      <c r="A36" s="62">
        <v>8</v>
      </c>
      <c r="B36" s="81" t="s">
        <v>70</v>
      </c>
      <c r="C36" s="81">
        <v>2</v>
      </c>
      <c r="D36" s="81">
        <v>3</v>
      </c>
      <c r="E36" s="81">
        <f t="shared" si="2"/>
        <v>5</v>
      </c>
    </row>
    <row r="37" spans="1:5" ht="15">
      <c r="A37" s="62">
        <v>9</v>
      </c>
      <c r="B37" s="81" t="s">
        <v>69</v>
      </c>
      <c r="C37" s="81">
        <v>4</v>
      </c>
      <c r="D37" s="81">
        <v>1</v>
      </c>
      <c r="E37" s="81">
        <f t="shared" si="2"/>
        <v>5</v>
      </c>
    </row>
    <row r="38" spans="1:5" ht="15">
      <c r="A38" s="62">
        <v>10</v>
      </c>
      <c r="B38" s="81" t="s">
        <v>67</v>
      </c>
      <c r="C38" s="81">
        <v>1</v>
      </c>
      <c r="D38" s="81">
        <v>2</v>
      </c>
      <c r="E38" s="81">
        <f t="shared" si="2"/>
        <v>3</v>
      </c>
    </row>
    <row r="39" spans="1:6" ht="15">
      <c r="A39" s="1"/>
      <c r="B39" s="38"/>
      <c r="C39" s="38"/>
      <c r="D39" s="38"/>
      <c r="E39" s="38"/>
      <c r="F39" s="15"/>
    </row>
    <row r="41" spans="1:5" ht="15">
      <c r="A41" s="62" t="s">
        <v>216</v>
      </c>
      <c r="B41" s="79" t="s">
        <v>220</v>
      </c>
      <c r="C41" s="79" t="s">
        <v>233</v>
      </c>
      <c r="D41" s="79" t="s">
        <v>234</v>
      </c>
      <c r="E41" s="79" t="s">
        <v>235</v>
      </c>
    </row>
    <row r="42" spans="1:5" ht="15">
      <c r="A42" s="62">
        <v>1</v>
      </c>
      <c r="B42" s="87" t="s">
        <v>78</v>
      </c>
      <c r="C42" s="87">
        <v>7</v>
      </c>
      <c r="D42" s="87">
        <v>13</v>
      </c>
      <c r="E42" s="87">
        <f aca="true" t="shared" si="3" ref="E42:E54">SUM(C42:D42)</f>
        <v>20</v>
      </c>
    </row>
    <row r="43" spans="1:5" ht="15">
      <c r="A43" s="62">
        <v>2</v>
      </c>
      <c r="B43" s="87" t="s">
        <v>38</v>
      </c>
      <c r="C43" s="87">
        <v>11</v>
      </c>
      <c r="D43" s="87">
        <v>9</v>
      </c>
      <c r="E43" s="87">
        <f t="shared" si="3"/>
        <v>20</v>
      </c>
    </row>
    <row r="44" spans="1:5" ht="15">
      <c r="A44" s="62">
        <v>3</v>
      </c>
      <c r="B44" s="87" t="s">
        <v>95</v>
      </c>
      <c r="C44" s="87">
        <v>9</v>
      </c>
      <c r="D44" s="87">
        <v>8</v>
      </c>
      <c r="E44" s="87">
        <f t="shared" si="3"/>
        <v>17</v>
      </c>
    </row>
    <row r="45" spans="1:5" ht="15">
      <c r="A45" s="62">
        <v>4</v>
      </c>
      <c r="B45" s="87" t="s">
        <v>34</v>
      </c>
      <c r="C45" s="87">
        <v>5</v>
      </c>
      <c r="D45" s="87">
        <v>11</v>
      </c>
      <c r="E45" s="87">
        <f t="shared" si="3"/>
        <v>16</v>
      </c>
    </row>
    <row r="46" spans="1:5" ht="15">
      <c r="A46" s="62">
        <v>5</v>
      </c>
      <c r="B46" s="87" t="s">
        <v>232</v>
      </c>
      <c r="C46" s="87">
        <v>4</v>
      </c>
      <c r="D46" s="87">
        <v>10</v>
      </c>
      <c r="E46" s="87">
        <f t="shared" si="3"/>
        <v>14</v>
      </c>
    </row>
    <row r="47" spans="1:5" ht="15">
      <c r="A47" s="62">
        <v>6</v>
      </c>
      <c r="B47" s="87" t="s">
        <v>231</v>
      </c>
      <c r="C47" s="87">
        <v>8</v>
      </c>
      <c r="D47" s="87">
        <v>6</v>
      </c>
      <c r="E47" s="87">
        <f t="shared" si="3"/>
        <v>14</v>
      </c>
    </row>
    <row r="48" spans="1:5" ht="15">
      <c r="A48" s="62">
        <v>7</v>
      </c>
      <c r="B48" s="87" t="s">
        <v>81</v>
      </c>
      <c r="C48" s="87">
        <v>10</v>
      </c>
      <c r="D48" s="87">
        <v>4</v>
      </c>
      <c r="E48" s="87">
        <f t="shared" si="3"/>
        <v>14</v>
      </c>
    </row>
    <row r="49" spans="1:5" ht="15">
      <c r="A49" s="62">
        <v>8</v>
      </c>
      <c r="B49" s="87" t="s">
        <v>96</v>
      </c>
      <c r="C49" s="87">
        <v>0</v>
      </c>
      <c r="D49" s="87">
        <v>12</v>
      </c>
      <c r="E49" s="87">
        <f t="shared" si="3"/>
        <v>12</v>
      </c>
    </row>
    <row r="50" spans="1:5" ht="15">
      <c r="A50" s="62">
        <v>9</v>
      </c>
      <c r="B50" s="87" t="s">
        <v>27</v>
      </c>
      <c r="C50" s="87">
        <v>6</v>
      </c>
      <c r="D50" s="87">
        <v>5</v>
      </c>
      <c r="E50" s="87">
        <f t="shared" si="3"/>
        <v>11</v>
      </c>
    </row>
    <row r="51" spans="1:5" ht="15">
      <c r="A51" s="62">
        <v>10</v>
      </c>
      <c r="B51" s="87" t="s">
        <v>229</v>
      </c>
      <c r="C51" s="87">
        <v>3</v>
      </c>
      <c r="D51" s="87">
        <v>7</v>
      </c>
      <c r="E51" s="87">
        <f t="shared" si="3"/>
        <v>10</v>
      </c>
    </row>
    <row r="52" spans="1:5" ht="15">
      <c r="A52" s="62">
        <v>11</v>
      </c>
      <c r="B52" s="87" t="s">
        <v>230</v>
      </c>
      <c r="C52" s="87">
        <v>2</v>
      </c>
      <c r="D52" s="87">
        <v>2</v>
      </c>
      <c r="E52" s="87">
        <f t="shared" si="3"/>
        <v>4</v>
      </c>
    </row>
    <row r="53" spans="1:9" ht="15">
      <c r="A53" s="62">
        <v>12</v>
      </c>
      <c r="B53" s="87" t="s">
        <v>31</v>
      </c>
      <c r="C53" s="87">
        <v>0</v>
      </c>
      <c r="D53" s="87">
        <v>3</v>
      </c>
      <c r="E53" s="87">
        <f t="shared" si="3"/>
        <v>3</v>
      </c>
      <c r="F53" s="86"/>
      <c r="G53" s="38"/>
      <c r="H53" s="38"/>
      <c r="I53" s="38"/>
    </row>
    <row r="54" spans="1:9" ht="15">
      <c r="A54" s="62">
        <v>13</v>
      </c>
      <c r="B54" s="87" t="s">
        <v>35</v>
      </c>
      <c r="C54" s="87">
        <v>1</v>
      </c>
      <c r="D54" s="87">
        <v>1</v>
      </c>
      <c r="E54" s="87">
        <f t="shared" si="3"/>
        <v>2</v>
      </c>
      <c r="F54" s="86"/>
      <c r="G54" s="38"/>
      <c r="H54" s="38"/>
      <c r="I54" s="38"/>
    </row>
    <row r="57" spans="1:5" ht="15">
      <c r="A57" s="62" t="s">
        <v>216</v>
      </c>
      <c r="B57" s="80" t="s">
        <v>221</v>
      </c>
      <c r="C57" s="80" t="s">
        <v>233</v>
      </c>
      <c r="D57" s="80" t="s">
        <v>234</v>
      </c>
      <c r="E57" s="80" t="s">
        <v>235</v>
      </c>
    </row>
    <row r="58" spans="1:5" ht="15">
      <c r="A58" s="62">
        <v>1</v>
      </c>
      <c r="B58" s="90" t="s">
        <v>81</v>
      </c>
      <c r="C58" s="90">
        <v>7</v>
      </c>
      <c r="D58" s="90">
        <v>10</v>
      </c>
      <c r="E58" s="90">
        <f aca="true" t="shared" si="4" ref="E58:E67">SUM(C58:D58)</f>
        <v>17</v>
      </c>
    </row>
    <row r="59" spans="1:5" ht="15">
      <c r="A59" s="62">
        <v>2</v>
      </c>
      <c r="B59" s="90" t="s">
        <v>78</v>
      </c>
      <c r="C59" s="90">
        <v>8</v>
      </c>
      <c r="D59" s="90">
        <v>7</v>
      </c>
      <c r="E59" s="90">
        <f t="shared" si="4"/>
        <v>15</v>
      </c>
    </row>
    <row r="60" spans="1:5" ht="15">
      <c r="A60" s="62">
        <v>3</v>
      </c>
      <c r="B60" s="90" t="s">
        <v>121</v>
      </c>
      <c r="C60" s="90">
        <v>6</v>
      </c>
      <c r="D60" s="90">
        <v>5</v>
      </c>
      <c r="E60" s="90">
        <f t="shared" si="4"/>
        <v>11</v>
      </c>
    </row>
    <row r="61" spans="1:5" ht="15">
      <c r="A61" s="62">
        <v>4</v>
      </c>
      <c r="B61" s="90" t="s">
        <v>31</v>
      </c>
      <c r="C61" s="90">
        <v>0</v>
      </c>
      <c r="D61" s="90">
        <v>9</v>
      </c>
      <c r="E61" s="90">
        <f t="shared" si="4"/>
        <v>9</v>
      </c>
    </row>
    <row r="62" spans="1:5" ht="15">
      <c r="A62" s="62">
        <v>5</v>
      </c>
      <c r="B62" s="90" t="s">
        <v>34</v>
      </c>
      <c r="C62" s="90">
        <v>3</v>
      </c>
      <c r="D62" s="90">
        <v>6</v>
      </c>
      <c r="E62" s="90">
        <f t="shared" si="4"/>
        <v>9</v>
      </c>
    </row>
    <row r="63" spans="1:5" ht="15">
      <c r="A63" s="62">
        <v>6</v>
      </c>
      <c r="B63" s="90" t="s">
        <v>21</v>
      </c>
      <c r="C63" s="90">
        <v>5</v>
      </c>
      <c r="D63" s="90">
        <v>4</v>
      </c>
      <c r="E63" s="90">
        <f t="shared" si="4"/>
        <v>9</v>
      </c>
    </row>
    <row r="64" spans="1:5" ht="15">
      <c r="A64" s="62">
        <v>7</v>
      </c>
      <c r="B64" s="90" t="s">
        <v>96</v>
      </c>
      <c r="C64" s="90">
        <v>0</v>
      </c>
      <c r="D64" s="90">
        <v>8</v>
      </c>
      <c r="E64" s="90">
        <f t="shared" si="4"/>
        <v>8</v>
      </c>
    </row>
    <row r="65" spans="1:5" ht="15">
      <c r="A65" s="62">
        <v>8</v>
      </c>
      <c r="B65" s="90" t="s">
        <v>27</v>
      </c>
      <c r="C65" s="90">
        <v>4</v>
      </c>
      <c r="D65" s="90">
        <v>1</v>
      </c>
      <c r="E65" s="90">
        <f t="shared" si="4"/>
        <v>5</v>
      </c>
    </row>
    <row r="66" spans="1:5" ht="15">
      <c r="A66" s="62">
        <v>9</v>
      </c>
      <c r="B66" s="90" t="s">
        <v>16</v>
      </c>
      <c r="C66" s="90">
        <v>1</v>
      </c>
      <c r="D66" s="90">
        <v>3</v>
      </c>
      <c r="E66" s="90">
        <f t="shared" si="4"/>
        <v>4</v>
      </c>
    </row>
    <row r="67" spans="1:5" ht="15">
      <c r="A67" s="62">
        <v>10</v>
      </c>
      <c r="B67" s="90" t="s">
        <v>125</v>
      </c>
      <c r="C67" s="90">
        <v>2</v>
      </c>
      <c r="D67" s="90">
        <v>2</v>
      </c>
      <c r="E67" s="90">
        <f t="shared" si="4"/>
        <v>4</v>
      </c>
    </row>
    <row r="68" spans="1:21" ht="15">
      <c r="A68" s="86"/>
      <c r="B68" s="38"/>
      <c r="C68" s="38"/>
      <c r="D68" s="38"/>
      <c r="U68"/>
    </row>
  </sheetData>
  <sheetProtection/>
  <printOptions/>
  <pageMargins left="0.7" right="0.7" top="0.787401575" bottom="0.787401575" header="0.3" footer="0.3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32"/>
  <sheetViews>
    <sheetView zoomScale="75" zoomScaleNormal="75" zoomScalePageLayoutView="0" workbookViewId="0" topLeftCell="A11">
      <selection activeCell="E25" sqref="E25"/>
    </sheetView>
  </sheetViews>
  <sheetFormatPr defaultColWidth="8.8515625" defaultRowHeight="15"/>
  <cols>
    <col min="1" max="2" width="8.8515625" style="0" customWidth="1"/>
    <col min="3" max="3" width="3.421875" style="0" customWidth="1"/>
    <col min="4" max="5" width="8.8515625" style="0" customWidth="1"/>
    <col min="6" max="6" width="3.421875" style="0" customWidth="1"/>
    <col min="7" max="8" width="8.8515625" style="0" customWidth="1"/>
    <col min="9" max="9" width="3.421875" style="0" customWidth="1"/>
    <col min="10" max="11" width="8.8515625" style="0" customWidth="1"/>
    <col min="12" max="12" width="3.421875" style="0" customWidth="1"/>
    <col min="13" max="14" width="8.8515625" style="0" customWidth="1"/>
    <col min="15" max="15" width="3.421875" style="0" customWidth="1"/>
    <col min="16" max="22" width="8.8515625" style="0" customWidth="1"/>
    <col min="23" max="23" width="3.7109375" style="0" customWidth="1"/>
  </cols>
  <sheetData>
    <row r="1" spans="1:26" ht="15">
      <c r="A1" s="93" t="s">
        <v>15</v>
      </c>
      <c r="B1" s="182" t="str">
        <f>A7</f>
        <v>VM</v>
      </c>
      <c r="C1" s="183"/>
      <c r="D1" s="184"/>
      <c r="E1" s="155" t="str">
        <f>A8</f>
        <v>JI</v>
      </c>
      <c r="F1" s="156"/>
      <c r="G1" s="157"/>
      <c r="H1" s="155" t="str">
        <f>A9</f>
        <v>Hrot</v>
      </c>
      <c r="I1" s="156"/>
      <c r="J1" s="157"/>
      <c r="K1" s="95" t="str">
        <f>A10</f>
        <v>VK</v>
      </c>
      <c r="L1" s="95"/>
      <c r="M1" s="96"/>
      <c r="N1" s="12"/>
      <c r="O1" s="12"/>
      <c r="P1" s="12"/>
      <c r="Q1" s="12"/>
      <c r="R1" s="12"/>
      <c r="V1" s="176" t="s">
        <v>0</v>
      </c>
      <c r="W1" s="177"/>
      <c r="X1" s="178"/>
      <c r="Y1" s="92" t="s">
        <v>1</v>
      </c>
      <c r="Z1" s="9" t="s">
        <v>2</v>
      </c>
    </row>
    <row r="2" spans="1:26" ht="15">
      <c r="A2" s="6" t="str">
        <f>A7</f>
        <v>VM</v>
      </c>
      <c r="B2" s="185"/>
      <c r="C2" s="186"/>
      <c r="D2" s="187"/>
      <c r="E2" s="23">
        <f>D3</f>
        <v>9</v>
      </c>
      <c r="F2" s="10">
        <f>IF(E2&lt;G2,0,1)</f>
        <v>0</v>
      </c>
      <c r="G2" s="23">
        <f>B3</f>
        <v>12</v>
      </c>
      <c r="H2" s="23">
        <f>D4</f>
        <v>2</v>
      </c>
      <c r="I2" s="10">
        <f>IF(H2&lt;J2,0,1)</f>
        <v>0</v>
      </c>
      <c r="J2" s="23">
        <f>B4</f>
        <v>26</v>
      </c>
      <c r="K2" s="100">
        <f>D5</f>
        <v>10</v>
      </c>
      <c r="L2" s="10">
        <f>IF(K2&lt;M2,0,1)</f>
        <v>0</v>
      </c>
      <c r="M2" s="24">
        <f>B5</f>
        <v>19</v>
      </c>
      <c r="N2" s="12"/>
      <c r="O2" s="12"/>
      <c r="P2" s="12"/>
      <c r="Q2" s="12"/>
      <c r="R2" s="12"/>
      <c r="V2" s="4">
        <f>SUM(E2,H2,K2)</f>
        <v>21</v>
      </c>
      <c r="W2" s="23"/>
      <c r="X2" s="23">
        <f>SUM(G2,J2,M2)</f>
        <v>57</v>
      </c>
      <c r="Y2" s="4">
        <f>SUM(F2,I2,L2)</f>
        <v>0</v>
      </c>
      <c r="Z2" s="25">
        <f>V2/X2</f>
        <v>0.3684210526315789</v>
      </c>
    </row>
    <row r="3" spans="1:26" ht="15">
      <c r="A3" s="6" t="str">
        <f>A8</f>
        <v>JI</v>
      </c>
      <c r="B3" s="70">
        <v>12</v>
      </c>
      <c r="C3" s="71">
        <f>IF(B3&lt;D3,0,1)</f>
        <v>1</v>
      </c>
      <c r="D3" s="70">
        <v>9</v>
      </c>
      <c r="E3" s="158"/>
      <c r="F3" s="159"/>
      <c r="G3" s="160"/>
      <c r="H3" s="23">
        <f>G4</f>
        <v>2</v>
      </c>
      <c r="I3" s="10">
        <f>IF(H3&lt;J3,0,1)</f>
        <v>0</v>
      </c>
      <c r="J3" s="23">
        <f>E4</f>
        <v>14</v>
      </c>
      <c r="K3" s="100">
        <f>G5</f>
        <v>8</v>
      </c>
      <c r="L3" s="10">
        <f>IF(K3&lt;M3,0,1)</f>
        <v>0</v>
      </c>
      <c r="M3" s="24">
        <f>E5</f>
        <v>12</v>
      </c>
      <c r="N3" s="12"/>
      <c r="O3" s="12"/>
      <c r="P3" s="12"/>
      <c r="Q3" s="12"/>
      <c r="R3" s="12"/>
      <c r="V3" s="4">
        <f>SUM(B3,H3,K3)</f>
        <v>22</v>
      </c>
      <c r="W3" s="23"/>
      <c r="X3" s="23">
        <f>SUM(D3,J3,M3)</f>
        <v>35</v>
      </c>
      <c r="Y3" s="4">
        <f>SUM(C3,I3,L3)</f>
        <v>1</v>
      </c>
      <c r="Z3" s="25">
        <f>V3/X3</f>
        <v>0.6285714285714286</v>
      </c>
    </row>
    <row r="4" spans="1:26" ht="15">
      <c r="A4" s="6" t="str">
        <f>A9</f>
        <v>Hrot</v>
      </c>
      <c r="B4" s="70">
        <v>26</v>
      </c>
      <c r="C4" s="71">
        <f>IF(B4&lt;D4,0,1)</f>
        <v>1</v>
      </c>
      <c r="D4" s="70">
        <v>2</v>
      </c>
      <c r="E4" s="70">
        <v>14</v>
      </c>
      <c r="F4" s="71">
        <f>IF(E4&lt;G4,0,1)</f>
        <v>1</v>
      </c>
      <c r="G4" s="70">
        <v>2</v>
      </c>
      <c r="H4" s="158"/>
      <c r="I4" s="159"/>
      <c r="J4" s="160"/>
      <c r="K4" s="100">
        <f>J5</f>
        <v>11</v>
      </c>
      <c r="L4" s="10">
        <f>IF(K4&lt;M4,0,1)</f>
        <v>1</v>
      </c>
      <c r="M4" s="24">
        <f>H5</f>
        <v>2</v>
      </c>
      <c r="N4" s="12"/>
      <c r="O4" s="12"/>
      <c r="P4" s="12"/>
      <c r="Q4" s="12"/>
      <c r="R4" s="12"/>
      <c r="V4" s="103">
        <f>SUM(B4,E4,K4)</f>
        <v>51</v>
      </c>
      <c r="W4" s="104"/>
      <c r="X4" s="104">
        <f>SUM(D4,G4,M4)</f>
        <v>6</v>
      </c>
      <c r="Y4" s="103">
        <f>SUM(C4,F4,L4)</f>
        <v>3</v>
      </c>
      <c r="Z4" s="105">
        <f>V4/X4</f>
        <v>8.5</v>
      </c>
    </row>
    <row r="5" spans="1:26" ht="15.75" thickBot="1">
      <c r="A5" s="97" t="str">
        <f>A10</f>
        <v>VK</v>
      </c>
      <c r="B5" s="101">
        <v>19</v>
      </c>
      <c r="C5" s="73">
        <f>IF(B5&lt;D5,0,1)</f>
        <v>1</v>
      </c>
      <c r="D5" s="101">
        <v>10</v>
      </c>
      <c r="E5" s="101">
        <v>12</v>
      </c>
      <c r="F5" s="73">
        <f>IF(E5&lt;G5,0,1)</f>
        <v>1</v>
      </c>
      <c r="G5" s="101">
        <v>8</v>
      </c>
      <c r="H5" s="101">
        <v>2</v>
      </c>
      <c r="I5" s="73">
        <f>IF(H5&lt;J5,0,1)</f>
        <v>0</v>
      </c>
      <c r="J5" s="101">
        <v>11</v>
      </c>
      <c r="K5" s="119"/>
      <c r="L5" s="119"/>
      <c r="M5" s="120"/>
      <c r="N5" s="12"/>
      <c r="O5" s="12"/>
      <c r="P5" s="12"/>
      <c r="Q5" s="12"/>
      <c r="R5" s="12"/>
      <c r="V5" s="5">
        <f>SUM(B5,E5,H5)</f>
        <v>33</v>
      </c>
      <c r="W5" s="8"/>
      <c r="X5" s="8">
        <f>SUM(D5,G5,J5)</f>
        <v>29</v>
      </c>
      <c r="Y5" s="5">
        <f>SUM(C5,F5,I5)</f>
        <v>2</v>
      </c>
      <c r="Z5" s="26">
        <f>V5/X5</f>
        <v>1.1379310344827587</v>
      </c>
    </row>
    <row r="6" spans="1:26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"/>
      <c r="T6" s="2"/>
      <c r="U6" s="2"/>
      <c r="V6" s="2"/>
      <c r="W6" s="2"/>
      <c r="X6" s="2"/>
      <c r="Y6" s="12"/>
      <c r="Z6" s="12"/>
    </row>
    <row r="7" spans="1:26" ht="15">
      <c r="A7" s="31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  <c r="T7" s="2"/>
      <c r="U7" s="2"/>
      <c r="V7" s="2"/>
      <c r="W7" s="2"/>
      <c r="X7" s="2"/>
      <c r="Y7" s="12"/>
      <c r="Z7" s="12"/>
    </row>
    <row r="8" spans="1:26" ht="15">
      <c r="A8" s="31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"/>
      <c r="T8" s="2"/>
      <c r="U8" s="2"/>
      <c r="V8" s="2"/>
      <c r="W8" s="2"/>
      <c r="X8" s="2"/>
      <c r="Y8" s="11"/>
      <c r="Z8" s="11"/>
    </row>
    <row r="9" spans="1:26" ht="15">
      <c r="A9" s="31" t="s">
        <v>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"/>
      <c r="T9" s="2"/>
      <c r="U9" s="2"/>
      <c r="V9" s="2"/>
      <c r="W9" s="2"/>
      <c r="X9" s="2"/>
      <c r="Y9" s="2"/>
      <c r="Z9" s="2"/>
    </row>
    <row r="10" spans="1:26" ht="15">
      <c r="A10" s="31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"/>
      <c r="T10" s="2"/>
      <c r="U10" s="2"/>
      <c r="V10" s="2"/>
      <c r="W10" s="2"/>
      <c r="X10" s="2"/>
      <c r="Y10" s="2"/>
      <c r="Z10" s="2"/>
    </row>
    <row r="15" ht="15.75" thickBot="1"/>
    <row r="16" spans="1:26" ht="15">
      <c r="A16" s="93" t="s">
        <v>20</v>
      </c>
      <c r="B16" s="182" t="str">
        <f>A22</f>
        <v>VM</v>
      </c>
      <c r="C16" s="183"/>
      <c r="D16" s="184"/>
      <c r="E16" s="155" t="str">
        <f>A23</f>
        <v>JI</v>
      </c>
      <c r="F16" s="156"/>
      <c r="G16" s="157"/>
      <c r="H16" s="155" t="str">
        <f>A24</f>
        <v>HROT</v>
      </c>
      <c r="I16" s="156"/>
      <c r="J16" s="157"/>
      <c r="K16" s="95" t="str">
        <f>A25</f>
        <v>VK</v>
      </c>
      <c r="L16" s="95"/>
      <c r="M16" s="96"/>
      <c r="N16" s="12"/>
      <c r="O16" s="12"/>
      <c r="P16" s="12"/>
      <c r="Q16" s="12"/>
      <c r="R16" s="12"/>
      <c r="V16" s="176" t="s">
        <v>0</v>
      </c>
      <c r="W16" s="177"/>
      <c r="X16" s="178"/>
      <c r="Y16" s="92" t="s">
        <v>1</v>
      </c>
      <c r="Z16" s="9" t="s">
        <v>2</v>
      </c>
    </row>
    <row r="17" spans="1:26" ht="15">
      <c r="A17" s="6" t="str">
        <f>A22</f>
        <v>VM</v>
      </c>
      <c r="B17" s="185"/>
      <c r="C17" s="186"/>
      <c r="D17" s="187"/>
      <c r="E17" s="23">
        <f>D18</f>
        <v>12</v>
      </c>
      <c r="F17" s="10">
        <f>IF(E17&lt;G17,0,1)</f>
        <v>0</v>
      </c>
      <c r="G17" s="23">
        <f>B18</f>
        <v>16</v>
      </c>
      <c r="H17" s="23">
        <f>D19</f>
        <v>9</v>
      </c>
      <c r="I17" s="10">
        <f>IF(H17&lt;J17,0,1)</f>
        <v>0</v>
      </c>
      <c r="J17" s="23">
        <f>B19</f>
        <v>21</v>
      </c>
      <c r="K17" s="100">
        <f>D20</f>
        <v>9</v>
      </c>
      <c r="L17" s="10">
        <f>IF(K17&lt;M17,0,1)</f>
        <v>0</v>
      </c>
      <c r="M17" s="24">
        <f>B20</f>
        <v>13</v>
      </c>
      <c r="N17" s="12"/>
      <c r="O17" s="12"/>
      <c r="P17" s="12"/>
      <c r="Q17" s="12"/>
      <c r="R17" s="12"/>
      <c r="V17" s="4">
        <f>SUM(E17,H17,K17)</f>
        <v>30</v>
      </c>
      <c r="W17" s="23"/>
      <c r="X17" s="23">
        <f>SUM(G17,J17,M17)</f>
        <v>50</v>
      </c>
      <c r="Y17" s="4">
        <f>SUM(F17,I17,L17)</f>
        <v>0</v>
      </c>
      <c r="Z17" s="25">
        <f>V17/X17</f>
        <v>0.6</v>
      </c>
    </row>
    <row r="18" spans="1:26" ht="15">
      <c r="A18" s="6" t="str">
        <f>A23</f>
        <v>JI</v>
      </c>
      <c r="B18" s="70">
        <v>16</v>
      </c>
      <c r="C18" s="71">
        <f>IF(B18&lt;D18,0,1)</f>
        <v>1</v>
      </c>
      <c r="D18" s="70">
        <v>12</v>
      </c>
      <c r="E18" s="158"/>
      <c r="F18" s="159"/>
      <c r="G18" s="160"/>
      <c r="H18" s="23">
        <f>G19</f>
        <v>3</v>
      </c>
      <c r="I18" s="10">
        <f>IF(H18&lt;J18,0,1)</f>
        <v>0</v>
      </c>
      <c r="J18" s="23">
        <f>E19</f>
        <v>20</v>
      </c>
      <c r="K18" s="100">
        <f>G20</f>
        <v>9</v>
      </c>
      <c r="L18" s="10">
        <f>IF(K18&lt;M18,0,1)</f>
        <v>0</v>
      </c>
      <c r="M18" s="24">
        <f>E20</f>
        <v>10</v>
      </c>
      <c r="N18" s="12"/>
      <c r="O18" s="12"/>
      <c r="P18" s="12"/>
      <c r="Q18" s="12"/>
      <c r="R18" s="12"/>
      <c r="V18" s="4">
        <f>SUM(B18,H18,K18)</f>
        <v>28</v>
      </c>
      <c r="W18" s="23"/>
      <c r="X18" s="23">
        <f>SUM(D18,J18,M18)</f>
        <v>42</v>
      </c>
      <c r="Y18" s="4">
        <f>SUM(C18,I18,L18)</f>
        <v>1</v>
      </c>
      <c r="Z18" s="25">
        <f>V18/X18</f>
        <v>0.6666666666666666</v>
      </c>
    </row>
    <row r="19" spans="1:26" ht="15">
      <c r="A19" s="6" t="str">
        <f>A24</f>
        <v>HROT</v>
      </c>
      <c r="B19" s="70">
        <v>21</v>
      </c>
      <c r="C19" s="71">
        <f>IF(B19&lt;D19,0,1)</f>
        <v>1</v>
      </c>
      <c r="D19" s="70">
        <v>9</v>
      </c>
      <c r="E19" s="70">
        <v>20</v>
      </c>
      <c r="F19" s="71">
        <f>IF(E19&lt;G19,0,1)</f>
        <v>1</v>
      </c>
      <c r="G19" s="70">
        <v>3</v>
      </c>
      <c r="H19" s="158"/>
      <c r="I19" s="159"/>
      <c r="J19" s="160"/>
      <c r="K19" s="100">
        <f>J20</f>
        <v>11</v>
      </c>
      <c r="L19" s="10">
        <f>IF(K19&lt;M19,0,1)</f>
        <v>1</v>
      </c>
      <c r="M19" s="24">
        <f>H20</f>
        <v>6</v>
      </c>
      <c r="N19" s="12"/>
      <c r="O19" s="12"/>
      <c r="P19" s="12"/>
      <c r="Q19" s="12"/>
      <c r="R19" s="12"/>
      <c r="V19" s="103">
        <f>SUM(B19,E19,K19)</f>
        <v>52</v>
      </c>
      <c r="W19" s="104"/>
      <c r="X19" s="104">
        <f>SUM(D19,G19,M19)</f>
        <v>18</v>
      </c>
      <c r="Y19" s="103">
        <f>SUM(C19,F19,L19)</f>
        <v>3</v>
      </c>
      <c r="Z19" s="105">
        <f>V19/X19</f>
        <v>2.888888888888889</v>
      </c>
    </row>
    <row r="20" spans="1:26" ht="15.75" thickBot="1">
      <c r="A20" s="97" t="str">
        <f>A25</f>
        <v>VK</v>
      </c>
      <c r="B20" s="101">
        <v>13</v>
      </c>
      <c r="C20" s="73">
        <f>IF(B20&lt;D20,0,1)</f>
        <v>1</v>
      </c>
      <c r="D20" s="101">
        <v>9</v>
      </c>
      <c r="E20" s="101">
        <v>10</v>
      </c>
      <c r="F20" s="73">
        <f>IF(E20&lt;G20,0,1)</f>
        <v>1</v>
      </c>
      <c r="G20" s="101">
        <v>9</v>
      </c>
      <c r="H20" s="101">
        <v>6</v>
      </c>
      <c r="I20" s="73">
        <f>IF(H20&lt;J20,0,1)</f>
        <v>0</v>
      </c>
      <c r="J20" s="101">
        <v>11</v>
      </c>
      <c r="K20" s="119"/>
      <c r="L20" s="119"/>
      <c r="M20" s="120"/>
      <c r="N20" s="12"/>
      <c r="O20" s="12"/>
      <c r="P20" s="12"/>
      <c r="Q20" s="12"/>
      <c r="R20" s="12"/>
      <c r="V20" s="5">
        <f>SUM(B20,E20,H20)</f>
        <v>29</v>
      </c>
      <c r="W20" s="8"/>
      <c r="X20" s="8">
        <f>SUM(D20,G20,J20)</f>
        <v>29</v>
      </c>
      <c r="Y20" s="5">
        <f>SUM(C20,F20,I20)</f>
        <v>2</v>
      </c>
      <c r="Z20" s="26">
        <f>V20/X20</f>
        <v>1</v>
      </c>
    </row>
    <row r="21" spans="1:26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"/>
      <c r="T21" s="2"/>
      <c r="U21" s="2"/>
      <c r="V21" s="2"/>
      <c r="W21" s="2"/>
      <c r="X21" s="2"/>
      <c r="Y21" s="12"/>
      <c r="Z21" s="12"/>
    </row>
    <row r="22" spans="1:26" ht="15">
      <c r="A22" s="31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"/>
      <c r="T22" s="2"/>
      <c r="U22" s="2"/>
      <c r="V22" s="2"/>
      <c r="W22" s="2"/>
      <c r="X22" s="2"/>
      <c r="Y22" s="12"/>
      <c r="Z22" s="12"/>
    </row>
    <row r="23" spans="1:26" ht="15">
      <c r="A23" s="31" t="s">
        <v>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"/>
      <c r="T23" s="2"/>
      <c r="U23" s="2"/>
      <c r="V23" s="2"/>
      <c r="W23" s="2"/>
      <c r="X23" s="2"/>
      <c r="Y23" s="11"/>
      <c r="Z23" s="11"/>
    </row>
    <row r="24" spans="1:26" ht="15">
      <c r="A24" s="31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"/>
      <c r="T24" s="2"/>
      <c r="U24" s="2"/>
      <c r="V24" s="2"/>
      <c r="W24" s="2"/>
      <c r="X24" s="2"/>
      <c r="Y24" s="2"/>
      <c r="Z24" s="2"/>
    </row>
    <row r="25" spans="1:26" ht="15">
      <c r="A25" s="31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"/>
      <c r="T25" s="2"/>
      <c r="U25" s="2"/>
      <c r="V25" s="2"/>
      <c r="W25" s="2"/>
      <c r="X25" s="2"/>
      <c r="Y25" s="2"/>
      <c r="Z25" s="2"/>
    </row>
    <row r="28" ht="15">
      <c r="A28" s="138" t="s">
        <v>22</v>
      </c>
    </row>
    <row r="29" ht="15">
      <c r="A29" s="138" t="s">
        <v>23</v>
      </c>
    </row>
    <row r="30" ht="15">
      <c r="A30" s="138" t="s">
        <v>24</v>
      </c>
    </row>
    <row r="31" ht="15">
      <c r="A31" s="138" t="s">
        <v>25</v>
      </c>
    </row>
    <row r="32" ht="15">
      <c r="A32" s="138" t="s">
        <v>26</v>
      </c>
    </row>
  </sheetData>
  <sheetProtection/>
  <mergeCells count="6">
    <mergeCell ref="B2:D2"/>
    <mergeCell ref="V1:X1"/>
    <mergeCell ref="B16:D16"/>
    <mergeCell ref="V16:X16"/>
    <mergeCell ref="B17:D17"/>
    <mergeCell ref="B1:D1"/>
  </mergeCells>
  <printOptions/>
  <pageMargins left="0.7" right="0.7" top="0.787401575" bottom="0.787401575" header="0.3" footer="0.3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121"/>
  <sheetViews>
    <sheetView zoomScale="70" zoomScaleNormal="70" zoomScalePageLayoutView="0" workbookViewId="0" topLeftCell="A98">
      <selection activeCell="F107" sqref="F107"/>
    </sheetView>
  </sheetViews>
  <sheetFormatPr defaultColWidth="9.140625" defaultRowHeight="15"/>
  <cols>
    <col min="3" max="3" width="3.421875" style="0" customWidth="1"/>
    <col min="5" max="5" width="9.140625" style="0" customWidth="1"/>
    <col min="6" max="6" width="3.421875" style="0" customWidth="1"/>
    <col min="7" max="8" width="9.140625" style="0" customWidth="1"/>
    <col min="9" max="9" width="3.421875" style="0" customWidth="1"/>
    <col min="10" max="10" width="9.140625" style="0" customWidth="1"/>
    <col min="12" max="12" width="3.421875" style="0" customWidth="1"/>
    <col min="15" max="15" width="3.421875" style="0" customWidth="1"/>
    <col min="23" max="23" width="3.7109375" style="0" customWidth="1"/>
  </cols>
  <sheetData>
    <row r="1" spans="1:26" ht="15">
      <c r="A1" s="22" t="s">
        <v>15</v>
      </c>
      <c r="B1" s="173" t="str">
        <f>A8</f>
        <v>VK2</v>
      </c>
      <c r="C1" s="174"/>
      <c r="D1" s="175"/>
      <c r="E1" s="149" t="str">
        <f>A9</f>
        <v>Hrot1</v>
      </c>
      <c r="F1" s="150"/>
      <c r="G1" s="151"/>
      <c r="H1" s="149" t="str">
        <f>A10</f>
        <v>Ji</v>
      </c>
      <c r="I1" s="150"/>
      <c r="J1" s="151"/>
      <c r="K1" s="106" t="str">
        <f>A11</f>
        <v>Výč</v>
      </c>
      <c r="L1" s="106"/>
      <c r="M1" s="151"/>
      <c r="N1" s="106" t="str">
        <f>A12</f>
        <v>MB</v>
      </c>
      <c r="O1" s="106"/>
      <c r="P1" s="107"/>
      <c r="Q1" s="14"/>
      <c r="R1" s="14"/>
      <c r="V1" s="176" t="s">
        <v>0</v>
      </c>
      <c r="W1" s="177"/>
      <c r="X1" s="178"/>
      <c r="Y1" s="92" t="s">
        <v>1</v>
      </c>
      <c r="Z1" s="9" t="s">
        <v>2</v>
      </c>
    </row>
    <row r="2" spans="1:26" ht="15">
      <c r="A2" s="6" t="str">
        <f>A8</f>
        <v>VK2</v>
      </c>
      <c r="B2" s="188"/>
      <c r="C2" s="189"/>
      <c r="D2" s="190"/>
      <c r="E2" s="23">
        <f>D3</f>
        <v>8</v>
      </c>
      <c r="F2" s="10">
        <f>IF(E2&lt;G2,0,1)</f>
        <v>1</v>
      </c>
      <c r="G2" s="23">
        <f>B3</f>
        <v>7</v>
      </c>
      <c r="H2" s="23">
        <f>D4</f>
        <v>1</v>
      </c>
      <c r="I2" s="10">
        <f>IF(H2&lt;J2,0,1)</f>
        <v>0</v>
      </c>
      <c r="J2" s="23">
        <f>B4</f>
        <v>8</v>
      </c>
      <c r="K2" s="100">
        <f>D5</f>
        <v>10</v>
      </c>
      <c r="L2" s="10">
        <f>IF(K2&lt;M2,0,1)</f>
        <v>1</v>
      </c>
      <c r="M2" s="23">
        <f>B5</f>
        <v>9</v>
      </c>
      <c r="N2" s="100">
        <f>D6</f>
        <v>6</v>
      </c>
      <c r="O2" s="10">
        <f>IF(N2&lt;P2,0,1)</f>
        <v>0</v>
      </c>
      <c r="P2" s="24">
        <f>B6</f>
        <v>13</v>
      </c>
      <c r="Q2" s="12"/>
      <c r="R2" s="12"/>
      <c r="V2" s="4">
        <f>SUM(E2,H2,K2,N2)</f>
        <v>25</v>
      </c>
      <c r="W2" s="23"/>
      <c r="X2" s="23">
        <f>SUM(G2,J2,M2,P2)</f>
        <v>37</v>
      </c>
      <c r="Y2" s="4">
        <f>SUM(F2,I2,L2,O2)</f>
        <v>2</v>
      </c>
      <c r="Z2" s="25">
        <f>V2/X2</f>
        <v>0.6756756756756757</v>
      </c>
    </row>
    <row r="3" spans="1:26" ht="15">
      <c r="A3" s="6" t="str">
        <f>A9</f>
        <v>Hrot1</v>
      </c>
      <c r="B3" s="70">
        <v>7</v>
      </c>
      <c r="C3" s="71">
        <f>IF(B3&lt;D3,0,1)</f>
        <v>0</v>
      </c>
      <c r="D3" s="70">
        <v>8</v>
      </c>
      <c r="E3" s="161"/>
      <c r="F3" s="162"/>
      <c r="G3" s="163"/>
      <c r="H3" s="23">
        <f>G4</f>
        <v>2</v>
      </c>
      <c r="I3" s="10">
        <f>IF(H3&lt;J3,0,1)</f>
        <v>0</v>
      </c>
      <c r="J3" s="23">
        <f>E4</f>
        <v>12</v>
      </c>
      <c r="K3" s="100">
        <f>G5</f>
        <v>10</v>
      </c>
      <c r="L3" s="10">
        <f>IF(K3&lt;M3,0,1)</f>
        <v>1</v>
      </c>
      <c r="M3" s="23">
        <f>E5</f>
        <v>7</v>
      </c>
      <c r="N3" s="100">
        <f>G6</f>
        <v>3</v>
      </c>
      <c r="O3" s="10">
        <f>IF(N3&lt;P3,0,1)</f>
        <v>0</v>
      </c>
      <c r="P3" s="24">
        <f>E6</f>
        <v>17</v>
      </c>
      <c r="Q3" s="12"/>
      <c r="R3" s="12"/>
      <c r="V3" s="4">
        <f>SUM(B3,H3,K3,N3)</f>
        <v>22</v>
      </c>
      <c r="W3" s="23"/>
      <c r="X3" s="23">
        <f>SUM(D3,J3,M3,P3)</f>
        <v>44</v>
      </c>
      <c r="Y3" s="4">
        <f>SUM(C3,I3,L3,O3)</f>
        <v>1</v>
      </c>
      <c r="Z3" s="25">
        <f>V3/X3</f>
        <v>0.5</v>
      </c>
    </row>
    <row r="4" spans="1:26" ht="15">
      <c r="A4" s="6" t="str">
        <f>A10</f>
        <v>Ji</v>
      </c>
      <c r="B4" s="70">
        <v>8</v>
      </c>
      <c r="C4" s="71">
        <f>IF(B4&lt;D4,0,1)</f>
        <v>1</v>
      </c>
      <c r="D4" s="70">
        <v>1</v>
      </c>
      <c r="E4" s="70">
        <v>12</v>
      </c>
      <c r="F4" s="71">
        <f>IF(E4&lt;G4,0,1)</f>
        <v>1</v>
      </c>
      <c r="G4" s="70">
        <v>2</v>
      </c>
      <c r="H4" s="161"/>
      <c r="I4" s="162"/>
      <c r="J4" s="163"/>
      <c r="K4" s="100">
        <f>J5</f>
        <v>8</v>
      </c>
      <c r="L4" s="10">
        <f>IF(K4&lt;M4,0,1)</f>
        <v>1</v>
      </c>
      <c r="M4" s="23">
        <f>H5</f>
        <v>2</v>
      </c>
      <c r="N4" s="100">
        <f>J6</f>
        <v>6</v>
      </c>
      <c r="O4" s="10">
        <f>IF(N4&lt;P4,0,1)</f>
        <v>0</v>
      </c>
      <c r="P4" s="24">
        <f>H6</f>
        <v>7</v>
      </c>
      <c r="Q4" s="12"/>
      <c r="R4" s="12"/>
      <c r="S4" s="1"/>
      <c r="T4" s="1"/>
      <c r="U4" s="1"/>
      <c r="V4" s="103">
        <f>SUM(B4,E4,K4,N4)</f>
        <v>34</v>
      </c>
      <c r="W4" s="104"/>
      <c r="X4" s="104">
        <f>SUM(D4,G4,M4,P4)</f>
        <v>12</v>
      </c>
      <c r="Y4" s="103">
        <f>SUM(C4,F4,L4,O4)</f>
        <v>3</v>
      </c>
      <c r="Z4" s="105">
        <f>V4/X4</f>
        <v>2.8333333333333335</v>
      </c>
    </row>
    <row r="5" spans="1:26" ht="15">
      <c r="A5" s="108" t="str">
        <f>A11</f>
        <v>Výč</v>
      </c>
      <c r="B5" s="70">
        <v>9</v>
      </c>
      <c r="C5" s="71">
        <f>IF(B5&lt;D5,0,1)</f>
        <v>0</v>
      </c>
      <c r="D5" s="70">
        <v>10</v>
      </c>
      <c r="E5" s="70">
        <v>7</v>
      </c>
      <c r="F5" s="71">
        <f>IF(E5&lt;G5,0,1)</f>
        <v>0</v>
      </c>
      <c r="G5" s="70">
        <v>10</v>
      </c>
      <c r="H5" s="70">
        <v>2</v>
      </c>
      <c r="I5" s="71">
        <f>IF(H5&lt;J5,0,1)</f>
        <v>0</v>
      </c>
      <c r="J5" s="70">
        <v>8</v>
      </c>
      <c r="K5" s="94"/>
      <c r="L5" s="94"/>
      <c r="M5" s="94"/>
      <c r="N5" s="23">
        <f>M6</f>
        <v>3</v>
      </c>
      <c r="O5" s="10">
        <f>IF(N5&lt;P5,0,1)</f>
        <v>0</v>
      </c>
      <c r="P5" s="24">
        <f>K6</f>
        <v>10</v>
      </c>
      <c r="Q5" s="12"/>
      <c r="R5" s="12"/>
      <c r="S5" s="1"/>
      <c r="T5" s="1"/>
      <c r="U5" s="1"/>
      <c r="V5" s="4">
        <f>SUM(B5,E5,H5,N5)</f>
        <v>21</v>
      </c>
      <c r="W5" s="23"/>
      <c r="X5" s="23">
        <f>SUM(D5,G5,J5,P5)</f>
        <v>38</v>
      </c>
      <c r="Y5" s="4">
        <f>SUM(C5,F5,I5,O5)</f>
        <v>0</v>
      </c>
      <c r="Z5" s="25">
        <f>V5/X5</f>
        <v>0.5526315789473685</v>
      </c>
    </row>
    <row r="6" spans="1:26" ht="15.75" thickBot="1">
      <c r="A6" s="97" t="str">
        <f>A12</f>
        <v>MB</v>
      </c>
      <c r="B6" s="101">
        <v>13</v>
      </c>
      <c r="C6" s="102">
        <f>IF(B6&lt;D6,0,1)</f>
        <v>1</v>
      </c>
      <c r="D6" s="101">
        <v>6</v>
      </c>
      <c r="E6" s="101">
        <v>17</v>
      </c>
      <c r="F6" s="102">
        <f>IF(E6&lt;G6,0,1)</f>
        <v>1</v>
      </c>
      <c r="G6" s="101">
        <v>3</v>
      </c>
      <c r="H6" s="101">
        <v>7</v>
      </c>
      <c r="I6" s="102">
        <f>IF(H6&lt;J6,0,1)</f>
        <v>1</v>
      </c>
      <c r="J6" s="101">
        <v>6</v>
      </c>
      <c r="K6" s="72">
        <v>10</v>
      </c>
      <c r="L6" s="73">
        <f>IF(K6&lt;M6,0,1)</f>
        <v>1</v>
      </c>
      <c r="M6" s="72">
        <v>3</v>
      </c>
      <c r="N6" s="98"/>
      <c r="O6" s="98"/>
      <c r="P6" s="99"/>
      <c r="Q6" s="12"/>
      <c r="R6" s="12"/>
      <c r="S6" s="1"/>
      <c r="T6" s="1"/>
      <c r="U6" s="1"/>
      <c r="V6" s="109">
        <f>SUM(B6,E6,H6,K6)</f>
        <v>47</v>
      </c>
      <c r="W6" s="110"/>
      <c r="X6" s="110">
        <f>SUM(D6,G6,J6,M6)</f>
        <v>18</v>
      </c>
      <c r="Y6" s="109">
        <f>SUM(C6,F6,I6,L6)</f>
        <v>4</v>
      </c>
      <c r="Z6" s="111">
        <f>V6/X6</f>
        <v>2.611111111111111</v>
      </c>
    </row>
    <row r="7" spans="1:26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  <c r="T7" s="2"/>
      <c r="U7" s="2"/>
      <c r="V7" s="2"/>
      <c r="W7" s="2"/>
      <c r="X7" s="2"/>
      <c r="Y7" s="12"/>
      <c r="Z7" s="12"/>
    </row>
    <row r="8" spans="1:26" ht="15">
      <c r="A8" s="31" t="s">
        <v>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"/>
      <c r="T8" s="2"/>
      <c r="U8" s="2"/>
      <c r="V8" s="2"/>
      <c r="W8" s="2"/>
      <c r="X8" s="2"/>
      <c r="Y8" s="12"/>
      <c r="Z8" s="12"/>
    </row>
    <row r="9" spans="1:26" ht="15">
      <c r="A9" s="31" t="s">
        <v>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"/>
      <c r="T9" s="2"/>
      <c r="U9" s="2"/>
      <c r="V9" s="2"/>
      <c r="W9" s="2"/>
      <c r="X9" s="2"/>
      <c r="Y9" s="15"/>
      <c r="Z9" s="15"/>
    </row>
    <row r="10" spans="1:26" ht="15">
      <c r="A10" s="31" t="s">
        <v>29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"/>
      <c r="T10" s="2"/>
      <c r="U10" s="2"/>
      <c r="V10" s="2"/>
      <c r="W10" s="2"/>
      <c r="X10" s="2"/>
      <c r="Y10" s="2"/>
      <c r="Z10" s="2"/>
    </row>
    <row r="11" spans="1:26" ht="15">
      <c r="A11" s="31" t="s">
        <v>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"/>
      <c r="T11" s="2"/>
      <c r="U11" s="2"/>
      <c r="V11" s="2"/>
      <c r="W11" s="2"/>
      <c r="X11" s="2"/>
      <c r="Y11" s="2"/>
      <c r="Z11" s="2"/>
    </row>
    <row r="12" spans="1:26" ht="15">
      <c r="A12" s="31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"/>
      <c r="T12" s="2"/>
      <c r="U12" s="2"/>
      <c r="V12" s="2"/>
      <c r="W12" s="2"/>
      <c r="X12" s="2"/>
      <c r="Y12" s="2"/>
      <c r="Z12" s="2"/>
    </row>
    <row r="17" ht="15.75" thickBot="1"/>
    <row r="18" spans="1:26" ht="15">
      <c r="A18" s="22" t="s">
        <v>20</v>
      </c>
      <c r="B18" s="182" t="str">
        <f>A24</f>
        <v>TGM1</v>
      </c>
      <c r="C18" s="183"/>
      <c r="D18" s="184"/>
      <c r="E18" s="155" t="str">
        <f>A25</f>
        <v>Hrot2</v>
      </c>
      <c r="F18" s="156"/>
      <c r="G18" s="157"/>
      <c r="H18" s="155" t="str">
        <f>A26</f>
        <v>VK1</v>
      </c>
      <c r="I18" s="156"/>
      <c r="J18" s="157"/>
      <c r="K18" s="95" t="str">
        <f>A27</f>
        <v>VK4</v>
      </c>
      <c r="L18" s="95"/>
      <c r="M18" s="96"/>
      <c r="N18" s="12"/>
      <c r="O18" s="12"/>
      <c r="P18" s="12"/>
      <c r="Q18" s="12"/>
      <c r="R18" s="12"/>
      <c r="V18" s="176" t="s">
        <v>0</v>
      </c>
      <c r="W18" s="177"/>
      <c r="X18" s="178"/>
      <c r="Y18" s="92" t="s">
        <v>1</v>
      </c>
      <c r="Z18" s="9" t="s">
        <v>2</v>
      </c>
    </row>
    <row r="19" spans="1:26" ht="15">
      <c r="A19" s="6" t="str">
        <f>A24</f>
        <v>TGM1</v>
      </c>
      <c r="B19" s="188"/>
      <c r="C19" s="189"/>
      <c r="D19" s="190"/>
      <c r="E19" s="23">
        <f>D20</f>
        <v>5</v>
      </c>
      <c r="F19" s="10">
        <f>IF(E19&lt;G19,0,1)</f>
        <v>1</v>
      </c>
      <c r="G19" s="23">
        <f>B20</f>
        <v>3</v>
      </c>
      <c r="H19" s="23">
        <f>D21</f>
        <v>7</v>
      </c>
      <c r="I19" s="10">
        <f>IF(H19&lt;J19,0,1)</f>
        <v>0</v>
      </c>
      <c r="J19" s="23">
        <f>B21</f>
        <v>8</v>
      </c>
      <c r="K19" s="100">
        <f>D22</f>
        <v>11</v>
      </c>
      <c r="L19" s="10">
        <f>IF(K19&lt;M19,0,1)</f>
        <v>1</v>
      </c>
      <c r="M19" s="24">
        <f>B22</f>
        <v>7</v>
      </c>
      <c r="N19" s="12"/>
      <c r="O19" s="12"/>
      <c r="P19" s="12"/>
      <c r="Q19" s="12"/>
      <c r="R19" s="12"/>
      <c r="V19" s="4">
        <f>SUM(E19,H19,K19)</f>
        <v>23</v>
      </c>
      <c r="W19" s="23"/>
      <c r="X19" s="23">
        <f>SUM(G19,J19,M19)</f>
        <v>18</v>
      </c>
      <c r="Y19" s="4">
        <f>SUM(F19,I19,L19)</f>
        <v>2</v>
      </c>
      <c r="Z19" s="25">
        <f>V19/X19</f>
        <v>1.2777777777777777</v>
      </c>
    </row>
    <row r="20" spans="1:26" ht="15">
      <c r="A20" s="6" t="str">
        <f>A25</f>
        <v>Hrot2</v>
      </c>
      <c r="B20" s="70">
        <v>3</v>
      </c>
      <c r="C20" s="71">
        <f>IF(B20&lt;D20,0,1)</f>
        <v>0</v>
      </c>
      <c r="D20" s="70">
        <v>5</v>
      </c>
      <c r="E20" s="161"/>
      <c r="F20" s="162"/>
      <c r="G20" s="163"/>
      <c r="H20" s="23">
        <f>G21</f>
        <v>7</v>
      </c>
      <c r="I20" s="10">
        <f>IF(H20&lt;J20,0,1)</f>
        <v>1</v>
      </c>
      <c r="J20" s="23">
        <f>E21</f>
        <v>6</v>
      </c>
      <c r="K20" s="100">
        <f>G22</f>
        <v>12</v>
      </c>
      <c r="L20" s="10">
        <f>IF(K20&lt;M20,0,1)</f>
        <v>1</v>
      </c>
      <c r="M20" s="24">
        <f>E22</f>
        <v>3</v>
      </c>
      <c r="N20" s="12"/>
      <c r="O20" s="12"/>
      <c r="P20" s="12"/>
      <c r="Q20" s="12"/>
      <c r="R20" s="12"/>
      <c r="V20" s="4">
        <f>SUM(B20,H20,K20)</f>
        <v>22</v>
      </c>
      <c r="W20" s="23"/>
      <c r="X20" s="23">
        <f>SUM(D20,J20,M20)</f>
        <v>14</v>
      </c>
      <c r="Y20" s="4">
        <f>SUM(C20,I20,L20)</f>
        <v>2</v>
      </c>
      <c r="Z20" s="25">
        <f>V20/X20</f>
        <v>1.5714285714285714</v>
      </c>
    </row>
    <row r="21" spans="1:26" ht="15">
      <c r="A21" s="6" t="str">
        <f>A26</f>
        <v>VK1</v>
      </c>
      <c r="B21" s="70">
        <v>8</v>
      </c>
      <c r="C21" s="71">
        <f>IF(B21&lt;D21,0,1)</f>
        <v>1</v>
      </c>
      <c r="D21" s="70">
        <v>7</v>
      </c>
      <c r="E21" s="70">
        <v>6</v>
      </c>
      <c r="F21" s="71">
        <f>IF(E21&lt;G21,0,1)</f>
        <v>0</v>
      </c>
      <c r="G21" s="70">
        <v>7</v>
      </c>
      <c r="H21" s="161"/>
      <c r="I21" s="162"/>
      <c r="J21" s="163"/>
      <c r="K21" s="100">
        <f>J22</f>
        <v>13</v>
      </c>
      <c r="L21" s="10">
        <f>IF(K21&lt;M21,0,1)</f>
        <v>0</v>
      </c>
      <c r="M21" s="24">
        <f>H22</f>
        <v>15</v>
      </c>
      <c r="N21" s="12"/>
      <c r="O21" s="12"/>
      <c r="P21" s="12"/>
      <c r="Q21" s="12"/>
      <c r="R21" s="12"/>
      <c r="V21" s="103">
        <f>SUM(B21,E21,K21)</f>
        <v>27</v>
      </c>
      <c r="W21" s="104"/>
      <c r="X21" s="104">
        <f>SUM(D21,G21,M21)</f>
        <v>29</v>
      </c>
      <c r="Y21" s="103">
        <f>SUM(C21,F21,L21)</f>
        <v>1</v>
      </c>
      <c r="Z21" s="105">
        <f>V21/X21</f>
        <v>0.9310344827586207</v>
      </c>
    </row>
    <row r="22" spans="1:26" ht="15.75" thickBot="1">
      <c r="A22" s="97" t="str">
        <f>A27</f>
        <v>VK4</v>
      </c>
      <c r="B22" s="101">
        <v>7</v>
      </c>
      <c r="C22" s="73">
        <f>IF(B22&lt;D22,0,1)</f>
        <v>0</v>
      </c>
      <c r="D22" s="101">
        <v>11</v>
      </c>
      <c r="E22" s="101">
        <v>3</v>
      </c>
      <c r="F22" s="73">
        <f>IF(E22&lt;G22,0,1)</f>
        <v>0</v>
      </c>
      <c r="G22" s="101">
        <v>12</v>
      </c>
      <c r="H22" s="101">
        <v>15</v>
      </c>
      <c r="I22" s="73">
        <f>IF(H22&lt;J22,0,1)</f>
        <v>1</v>
      </c>
      <c r="J22" s="101">
        <v>13</v>
      </c>
      <c r="K22" s="98"/>
      <c r="L22" s="98"/>
      <c r="M22" s="99"/>
      <c r="N22" s="12"/>
      <c r="O22" s="12"/>
      <c r="P22" s="12"/>
      <c r="Q22" s="12"/>
      <c r="R22" s="12"/>
      <c r="V22" s="5">
        <f>SUM(B22,E22,H22)</f>
        <v>25</v>
      </c>
      <c r="W22" s="8"/>
      <c r="X22" s="8">
        <f>SUM(D22,G22,J22)</f>
        <v>36</v>
      </c>
      <c r="Y22" s="5">
        <f>SUM(C22,F22,I22)</f>
        <v>1</v>
      </c>
      <c r="Z22" s="26">
        <f>V22/X22</f>
        <v>0.6944444444444444</v>
      </c>
    </row>
    <row r="23" spans="1:26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"/>
      <c r="T23" s="2"/>
      <c r="U23" s="2"/>
      <c r="V23" s="2"/>
      <c r="W23" s="2"/>
      <c r="X23" s="2"/>
      <c r="Y23" s="12"/>
      <c r="Z23" s="12"/>
    </row>
    <row r="24" spans="1:26" ht="15">
      <c r="A24" s="31" t="s">
        <v>32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"/>
      <c r="T24" s="2"/>
      <c r="U24" s="2"/>
      <c r="V24" s="2"/>
      <c r="W24" s="2"/>
      <c r="X24" s="2"/>
      <c r="Y24" s="12"/>
      <c r="Z24" s="12"/>
    </row>
    <row r="25" spans="1:26" ht="15">
      <c r="A25" s="31" t="s">
        <v>33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"/>
      <c r="T25" s="2"/>
      <c r="U25" s="2"/>
      <c r="V25" s="2"/>
      <c r="W25" s="2"/>
      <c r="X25" s="2"/>
      <c r="Y25" s="11"/>
      <c r="Z25" s="11"/>
    </row>
    <row r="26" spans="1:26" ht="15">
      <c r="A26" s="31" t="s">
        <v>34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"/>
      <c r="T26" s="2"/>
      <c r="U26" s="2"/>
      <c r="V26" s="2"/>
      <c r="W26" s="2"/>
      <c r="X26" s="2"/>
      <c r="Y26" s="2"/>
      <c r="Z26" s="2"/>
    </row>
    <row r="27" spans="1:26" ht="15">
      <c r="A27" s="31" t="s">
        <v>35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"/>
      <c r="T27" s="2"/>
      <c r="U27" s="2"/>
      <c r="V27" s="2"/>
      <c r="W27" s="2"/>
      <c r="X27" s="2"/>
      <c r="Y27" s="2"/>
      <c r="Z27" s="2"/>
    </row>
    <row r="32" ht="15.75" thickBot="1"/>
    <row r="33" spans="1:26" ht="15">
      <c r="A33" s="22" t="s">
        <v>36</v>
      </c>
      <c r="B33" s="182" t="str">
        <f>A39</f>
        <v>Týn</v>
      </c>
      <c r="C33" s="183"/>
      <c r="D33" s="184"/>
      <c r="E33" s="155" t="str">
        <f>A40</f>
        <v>VK3</v>
      </c>
      <c r="F33" s="156"/>
      <c r="G33" s="157"/>
      <c r="H33" s="155" t="str">
        <f>A41</f>
        <v>TGM2</v>
      </c>
      <c r="I33" s="156"/>
      <c r="J33" s="157"/>
      <c r="K33" s="95" t="str">
        <f>A42</f>
        <v>VM</v>
      </c>
      <c r="L33" s="95"/>
      <c r="M33" s="96"/>
      <c r="N33" s="12"/>
      <c r="O33" s="12"/>
      <c r="P33" s="12"/>
      <c r="Q33" s="12"/>
      <c r="R33" s="12"/>
      <c r="V33" s="176" t="s">
        <v>0</v>
      </c>
      <c r="W33" s="177"/>
      <c r="X33" s="178"/>
      <c r="Y33" s="92" t="s">
        <v>1</v>
      </c>
      <c r="Z33" s="9" t="s">
        <v>2</v>
      </c>
    </row>
    <row r="34" spans="1:26" ht="15">
      <c r="A34" s="6" t="str">
        <f>A39</f>
        <v>Týn</v>
      </c>
      <c r="B34" s="188"/>
      <c r="C34" s="189"/>
      <c r="D34" s="190"/>
      <c r="E34" s="23">
        <f>D35</f>
        <v>3</v>
      </c>
      <c r="F34" s="10">
        <f>IF(E34&lt;G34,0,1)</f>
        <v>0</v>
      </c>
      <c r="G34" s="23">
        <f>B35</f>
        <v>8</v>
      </c>
      <c r="H34" s="23">
        <f>D36</f>
        <v>4</v>
      </c>
      <c r="I34" s="10">
        <f>IF(H34&lt;J34,0,1)</f>
        <v>0</v>
      </c>
      <c r="J34" s="23">
        <f>B36</f>
        <v>11</v>
      </c>
      <c r="K34" s="100">
        <f>D37</f>
        <v>16</v>
      </c>
      <c r="L34" s="10">
        <f>IF(K34&lt;M34,0,1)</f>
        <v>1</v>
      </c>
      <c r="M34" s="24">
        <f>B37</f>
        <v>2</v>
      </c>
      <c r="N34" s="12"/>
      <c r="O34" s="12"/>
      <c r="P34" s="12"/>
      <c r="Q34" s="12"/>
      <c r="R34" s="12"/>
      <c r="V34" s="4">
        <f>SUM(E34,H34,K34)</f>
        <v>23</v>
      </c>
      <c r="W34" s="23"/>
      <c r="X34" s="23">
        <f>SUM(G34,J34,M34)</f>
        <v>21</v>
      </c>
      <c r="Y34" s="4">
        <f>SUM(F34,I34,L34)</f>
        <v>1</v>
      </c>
      <c r="Z34" s="25">
        <f>V34/X34</f>
        <v>1.0952380952380953</v>
      </c>
    </row>
    <row r="35" spans="1:26" ht="15">
      <c r="A35" s="6" t="str">
        <f>A40</f>
        <v>VK3</v>
      </c>
      <c r="B35" s="70">
        <v>8</v>
      </c>
      <c r="C35" s="71">
        <f>IF(B35&lt;D35,0,1)</f>
        <v>1</v>
      </c>
      <c r="D35" s="70">
        <v>3</v>
      </c>
      <c r="E35" s="161"/>
      <c r="F35" s="162"/>
      <c r="G35" s="163"/>
      <c r="H35" s="23">
        <f>G36</f>
        <v>5</v>
      </c>
      <c r="I35" s="10">
        <f>IF(H35&lt;J35,0,1)</f>
        <v>0</v>
      </c>
      <c r="J35" s="23">
        <f>E36</f>
        <v>9</v>
      </c>
      <c r="K35" s="100">
        <f>G37</f>
        <v>17</v>
      </c>
      <c r="L35" s="10">
        <f>IF(K35&lt;M35,0,1)</f>
        <v>1</v>
      </c>
      <c r="M35" s="24">
        <f>E37</f>
        <v>1</v>
      </c>
      <c r="N35" s="12"/>
      <c r="O35" s="12"/>
      <c r="P35" s="12"/>
      <c r="Q35" s="12"/>
      <c r="R35" s="12"/>
      <c r="V35" s="4">
        <f>SUM(B35,H35,K35)</f>
        <v>30</v>
      </c>
      <c r="W35" s="23"/>
      <c r="X35" s="23">
        <f>SUM(D35,J35,M35)</f>
        <v>13</v>
      </c>
      <c r="Y35" s="4">
        <f>SUM(C35,I35,L35)</f>
        <v>2</v>
      </c>
      <c r="Z35" s="25">
        <f>V35/X35</f>
        <v>2.3076923076923075</v>
      </c>
    </row>
    <row r="36" spans="1:26" ht="15">
      <c r="A36" s="6" t="str">
        <f>A41</f>
        <v>TGM2</v>
      </c>
      <c r="B36" s="70">
        <v>11</v>
      </c>
      <c r="C36" s="71">
        <f>IF(B36&lt;D36,0,1)</f>
        <v>1</v>
      </c>
      <c r="D36" s="70">
        <v>4</v>
      </c>
      <c r="E36" s="70">
        <v>9</v>
      </c>
      <c r="F36" s="71">
        <f>IF(E36&lt;G36,0,1)</f>
        <v>1</v>
      </c>
      <c r="G36" s="70">
        <v>5</v>
      </c>
      <c r="H36" s="161"/>
      <c r="I36" s="162"/>
      <c r="J36" s="163"/>
      <c r="K36" s="100">
        <f>J37</f>
        <v>7</v>
      </c>
      <c r="L36" s="10">
        <f>IF(K36&lt;M36,0,1)</f>
        <v>1</v>
      </c>
      <c r="M36" s="24">
        <f>H37</f>
        <v>5</v>
      </c>
      <c r="N36" s="12"/>
      <c r="O36" s="12"/>
      <c r="P36" s="12"/>
      <c r="Q36" s="12"/>
      <c r="R36" s="12"/>
      <c r="V36" s="103">
        <f>SUM(B36,E36,K36)</f>
        <v>27</v>
      </c>
      <c r="W36" s="104"/>
      <c r="X36" s="104">
        <f>SUM(D36,G36,M36)</f>
        <v>14</v>
      </c>
      <c r="Y36" s="103">
        <f>SUM(C36,F36,L36)</f>
        <v>3</v>
      </c>
      <c r="Z36" s="105">
        <f>V36/X36</f>
        <v>1.9285714285714286</v>
      </c>
    </row>
    <row r="37" spans="1:26" ht="15.75" thickBot="1">
      <c r="A37" s="97" t="str">
        <f>A42</f>
        <v>VM</v>
      </c>
      <c r="B37" s="101">
        <v>2</v>
      </c>
      <c r="C37" s="73">
        <f>IF(B37&lt;D37,0,1)</f>
        <v>0</v>
      </c>
      <c r="D37" s="101">
        <v>16</v>
      </c>
      <c r="E37" s="101">
        <v>1</v>
      </c>
      <c r="F37" s="73">
        <f>IF(E37&lt;G37,0,1)</f>
        <v>0</v>
      </c>
      <c r="G37" s="101">
        <v>17</v>
      </c>
      <c r="H37" s="101">
        <v>5</v>
      </c>
      <c r="I37" s="73">
        <f>IF(H37&lt;J37,0,1)</f>
        <v>0</v>
      </c>
      <c r="J37" s="101">
        <v>7</v>
      </c>
      <c r="K37" s="98"/>
      <c r="L37" s="98"/>
      <c r="M37" s="99"/>
      <c r="N37" s="12"/>
      <c r="O37" s="12"/>
      <c r="P37" s="12"/>
      <c r="Q37" s="12"/>
      <c r="R37" s="12"/>
      <c r="V37" s="5">
        <f>SUM(B37,E37,H37)</f>
        <v>8</v>
      </c>
      <c r="W37" s="8"/>
      <c r="X37" s="8">
        <f>SUM(D37,G37,J37)</f>
        <v>40</v>
      </c>
      <c r="Y37" s="5">
        <f>SUM(C37,F37,I37)</f>
        <v>0</v>
      </c>
      <c r="Z37" s="26">
        <f>V37/X37</f>
        <v>0.2</v>
      </c>
    </row>
    <row r="38" spans="1:26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"/>
      <c r="T38" s="2"/>
      <c r="U38" s="2"/>
      <c r="V38" s="2"/>
      <c r="W38" s="2"/>
      <c r="X38" s="2"/>
      <c r="Y38" s="12"/>
      <c r="Z38" s="12"/>
    </row>
    <row r="39" spans="1:26" ht="15">
      <c r="A39" s="31" t="s">
        <v>37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"/>
      <c r="T39" s="2"/>
      <c r="U39" s="2"/>
      <c r="V39" s="2"/>
      <c r="W39" s="2"/>
      <c r="X39" s="2"/>
      <c r="Y39" s="12"/>
      <c r="Z39" s="12"/>
    </row>
    <row r="40" spans="1:26" ht="15">
      <c r="A40" s="31" t="s">
        <v>38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"/>
      <c r="T40" s="2"/>
      <c r="U40" s="2"/>
      <c r="V40" s="2"/>
      <c r="W40" s="2"/>
      <c r="X40" s="2"/>
      <c r="Y40" s="11"/>
      <c r="Z40" s="11"/>
    </row>
    <row r="41" spans="1:26" ht="15">
      <c r="A41" s="31" t="s">
        <v>39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"/>
      <c r="T41" s="2"/>
      <c r="U41" s="2"/>
      <c r="V41" s="2"/>
      <c r="W41" s="2"/>
      <c r="X41" s="2"/>
      <c r="Y41" s="2"/>
      <c r="Z41" s="2"/>
    </row>
    <row r="42" spans="1:26" ht="15">
      <c r="A42" s="31" t="s">
        <v>16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"/>
      <c r="T42" s="2"/>
      <c r="U42" s="2"/>
      <c r="V42" s="2"/>
      <c r="W42" s="2"/>
      <c r="X42" s="2"/>
      <c r="Y42" s="2"/>
      <c r="Z42" s="2"/>
    </row>
    <row r="47" ht="15.75" thickBot="1"/>
    <row r="48" spans="1:26" ht="15">
      <c r="A48" s="22" t="s">
        <v>40</v>
      </c>
      <c r="B48" s="182" t="str">
        <f>A53</f>
        <v>MB</v>
      </c>
      <c r="C48" s="183"/>
      <c r="D48" s="184"/>
      <c r="E48" s="155" t="str">
        <f>A54</f>
        <v>Hrot2</v>
      </c>
      <c r="F48" s="156"/>
      <c r="G48" s="157"/>
      <c r="H48" s="155" t="str">
        <f>A55</f>
        <v>TGM2</v>
      </c>
      <c r="I48" s="156"/>
      <c r="J48" s="91"/>
      <c r="K48" s="12"/>
      <c r="L48" s="12"/>
      <c r="M48" s="12"/>
      <c r="N48" s="12"/>
      <c r="O48" s="12"/>
      <c r="P48" s="12"/>
      <c r="Q48" s="12"/>
      <c r="R48" s="12"/>
      <c r="V48" s="176" t="s">
        <v>0</v>
      </c>
      <c r="W48" s="177"/>
      <c r="X48" s="178"/>
      <c r="Y48" s="92" t="s">
        <v>1</v>
      </c>
      <c r="Z48" s="9" t="s">
        <v>2</v>
      </c>
    </row>
    <row r="49" spans="1:26" ht="15">
      <c r="A49" s="6" t="str">
        <f>A53</f>
        <v>MB</v>
      </c>
      <c r="B49" s="188"/>
      <c r="C49" s="189"/>
      <c r="D49" s="190"/>
      <c r="E49" s="23">
        <f>D50</f>
        <v>6</v>
      </c>
      <c r="F49" s="10">
        <f>IF(E49&lt;G49,0,1)</f>
        <v>1</v>
      </c>
      <c r="G49" s="23">
        <f>B50</f>
        <v>3</v>
      </c>
      <c r="H49" s="23">
        <f>D51</f>
        <v>8</v>
      </c>
      <c r="I49" s="10">
        <f>IF(H49&lt;J49,0,1)</f>
        <v>1</v>
      </c>
      <c r="J49" s="24">
        <f>B51</f>
        <v>5</v>
      </c>
      <c r="K49" s="12"/>
      <c r="L49" s="12"/>
      <c r="M49" s="12"/>
      <c r="N49" s="12"/>
      <c r="O49" s="12"/>
      <c r="P49" s="12"/>
      <c r="Q49" s="12"/>
      <c r="R49" s="12"/>
      <c r="V49" s="4">
        <f>SUM(E49,H49)</f>
        <v>14</v>
      </c>
      <c r="W49" s="23"/>
      <c r="X49" s="23">
        <f>SUM(G49,J49)</f>
        <v>8</v>
      </c>
      <c r="Y49" s="4">
        <f>SUM(F49,I49)</f>
        <v>2</v>
      </c>
      <c r="Z49" s="25">
        <f>V49/X49</f>
        <v>1.75</v>
      </c>
    </row>
    <row r="50" spans="1:26" ht="15">
      <c r="A50" s="6" t="str">
        <f>A54</f>
        <v>Hrot2</v>
      </c>
      <c r="B50" s="70">
        <v>3</v>
      </c>
      <c r="C50" s="71">
        <f>IF(B50&lt;D50,0,1)</f>
        <v>0</v>
      </c>
      <c r="D50" s="70">
        <v>6</v>
      </c>
      <c r="E50" s="161"/>
      <c r="F50" s="162"/>
      <c r="G50" s="163"/>
      <c r="H50" s="23">
        <f>G51</f>
        <v>11</v>
      </c>
      <c r="I50" s="10">
        <f>IF(H50&lt;J50,0,1)</f>
        <v>1</v>
      </c>
      <c r="J50" s="24">
        <f>E51</f>
        <v>4</v>
      </c>
      <c r="K50" s="12"/>
      <c r="L50" s="12"/>
      <c r="M50" s="12"/>
      <c r="N50" s="12"/>
      <c r="O50" s="12"/>
      <c r="P50" s="12"/>
      <c r="Q50" s="12"/>
      <c r="R50" s="12"/>
      <c r="V50" s="4">
        <f>SUM(B50,H50)</f>
        <v>14</v>
      </c>
      <c r="W50" s="23"/>
      <c r="X50" s="23">
        <f>SUM(D50,J50)</f>
        <v>10</v>
      </c>
      <c r="Y50" s="4">
        <f>SUM(C50,I50)</f>
        <v>1</v>
      </c>
      <c r="Z50" s="25">
        <f>V50/X50</f>
        <v>1.4</v>
      </c>
    </row>
    <row r="51" spans="1:26" ht="15.75" thickBot="1">
      <c r="A51" s="7" t="str">
        <f>A55</f>
        <v>TGM2</v>
      </c>
      <c r="B51" s="72">
        <v>5</v>
      </c>
      <c r="C51" s="73">
        <f>IF(B51&lt;D51,0,1)</f>
        <v>0</v>
      </c>
      <c r="D51" s="72">
        <v>8</v>
      </c>
      <c r="E51" s="72">
        <v>4</v>
      </c>
      <c r="F51" s="73">
        <f>IF(E51&lt;G51,0,1)</f>
        <v>0</v>
      </c>
      <c r="G51" s="72">
        <v>11</v>
      </c>
      <c r="H51" s="135"/>
      <c r="I51" s="136"/>
      <c r="J51" s="137"/>
      <c r="K51" s="12"/>
      <c r="L51" s="12"/>
      <c r="M51" s="12"/>
      <c r="N51" s="12"/>
      <c r="O51" s="12"/>
      <c r="P51" s="12"/>
      <c r="Q51" s="12"/>
      <c r="R51" s="12"/>
      <c r="V51" s="5">
        <f>SUM(B51,E51)</f>
        <v>9</v>
      </c>
      <c r="W51" s="8"/>
      <c r="X51" s="8">
        <f>SUM(D51,G51)</f>
        <v>19</v>
      </c>
      <c r="Y51" s="5">
        <f>SUM(C51,F51)</f>
        <v>0</v>
      </c>
      <c r="Z51" s="26">
        <f>V51/X51</f>
        <v>0.47368421052631576</v>
      </c>
    </row>
    <row r="52" spans="1:2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2"/>
      <c r="T52" s="2"/>
      <c r="U52" s="2"/>
      <c r="V52" s="2"/>
      <c r="W52" s="2"/>
      <c r="X52" s="2"/>
      <c r="Y52" s="12"/>
      <c r="Z52" s="12"/>
    </row>
    <row r="53" spans="1:26" ht="15">
      <c r="A53" s="31" t="s">
        <v>31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2"/>
      <c r="T53" s="2"/>
      <c r="U53" s="2"/>
      <c r="V53" s="2"/>
      <c r="W53" s="2"/>
      <c r="X53" s="2"/>
      <c r="Y53" s="12"/>
      <c r="Z53" s="12"/>
    </row>
    <row r="54" spans="1:26" ht="15">
      <c r="A54" s="31" t="s">
        <v>33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"/>
      <c r="T54" s="2"/>
      <c r="U54" s="2"/>
      <c r="V54" s="2"/>
      <c r="W54" s="2"/>
      <c r="X54" s="2"/>
      <c r="Y54" s="11"/>
      <c r="Z54" s="11"/>
    </row>
    <row r="55" spans="1:26" ht="15">
      <c r="A55" s="31" t="s">
        <v>39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2"/>
      <c r="T55" s="2"/>
      <c r="U55" s="2"/>
      <c r="V55" s="2"/>
      <c r="W55" s="2"/>
      <c r="X55" s="2"/>
      <c r="Y55" s="2"/>
      <c r="Z55" s="2"/>
    </row>
    <row r="60" ht="15.75" thickBot="1"/>
    <row r="61" spans="1:26" ht="15">
      <c r="A61" s="22" t="s">
        <v>41</v>
      </c>
      <c r="B61" s="182" t="str">
        <f>A66</f>
        <v>Ji</v>
      </c>
      <c r="C61" s="183"/>
      <c r="D61" s="184"/>
      <c r="E61" s="155" t="str">
        <f>A67</f>
        <v>TGM1</v>
      </c>
      <c r="F61" s="156"/>
      <c r="G61" s="157"/>
      <c r="H61" s="155" t="str">
        <f>A68</f>
        <v>VK3</v>
      </c>
      <c r="I61" s="156"/>
      <c r="J61" s="91"/>
      <c r="K61" s="12"/>
      <c r="L61" s="12"/>
      <c r="M61" s="12"/>
      <c r="N61" s="12"/>
      <c r="O61" s="12"/>
      <c r="P61" s="12"/>
      <c r="Q61" s="12"/>
      <c r="R61" s="12"/>
      <c r="V61" s="176" t="s">
        <v>0</v>
      </c>
      <c r="W61" s="177"/>
      <c r="X61" s="178"/>
      <c r="Y61" s="92" t="s">
        <v>1</v>
      </c>
      <c r="Z61" s="9" t="s">
        <v>2</v>
      </c>
    </row>
    <row r="62" spans="1:26" ht="15">
      <c r="A62" s="6" t="str">
        <f>A66</f>
        <v>Ji</v>
      </c>
      <c r="B62" s="188"/>
      <c r="C62" s="189"/>
      <c r="D62" s="190"/>
      <c r="E62" s="23">
        <f>D63</f>
        <v>2</v>
      </c>
      <c r="F62" s="10">
        <f>IF(E62&lt;G62,0,1)</f>
        <v>0</v>
      </c>
      <c r="G62" s="23">
        <f>B63</f>
        <v>4</v>
      </c>
      <c r="H62" s="23">
        <f>D64</f>
        <v>10</v>
      </c>
      <c r="I62" s="10">
        <f>IF(H62&lt;J62,0,1)</f>
        <v>1</v>
      </c>
      <c r="J62" s="24">
        <f>B64</f>
        <v>5</v>
      </c>
      <c r="K62" s="12"/>
      <c r="L62" s="12"/>
      <c r="M62" s="12"/>
      <c r="N62" s="12"/>
      <c r="O62" s="12"/>
      <c r="P62" s="12"/>
      <c r="Q62" s="12"/>
      <c r="R62" s="12"/>
      <c r="V62" s="4">
        <f>SUM(E62,H62)</f>
        <v>12</v>
      </c>
      <c r="W62" s="23"/>
      <c r="X62" s="23">
        <f>SUM(G62,J62)</f>
        <v>9</v>
      </c>
      <c r="Y62" s="4">
        <f>SUM(F62,I62)</f>
        <v>1</v>
      </c>
      <c r="Z62" s="25">
        <f>V62/X62</f>
        <v>1.3333333333333333</v>
      </c>
    </row>
    <row r="63" spans="1:26" ht="15">
      <c r="A63" s="6" t="str">
        <f>A67</f>
        <v>TGM1</v>
      </c>
      <c r="B63" s="70">
        <v>4</v>
      </c>
      <c r="C63" s="71">
        <f>IF(B63&lt;D63,0,1)</f>
        <v>1</v>
      </c>
      <c r="D63" s="70">
        <v>2</v>
      </c>
      <c r="E63" s="161"/>
      <c r="F63" s="162"/>
      <c r="G63" s="163"/>
      <c r="H63" s="23">
        <f>G64</f>
        <v>8</v>
      </c>
      <c r="I63" s="10">
        <f>IF(H63&lt;J63,0,1)</f>
        <v>1</v>
      </c>
      <c r="J63" s="24">
        <f>E64</f>
        <v>7</v>
      </c>
      <c r="K63" s="12"/>
      <c r="L63" s="12"/>
      <c r="M63" s="12"/>
      <c r="N63" s="12"/>
      <c r="O63" s="12"/>
      <c r="P63" s="12"/>
      <c r="Q63" s="12"/>
      <c r="R63" s="12"/>
      <c r="V63" s="4">
        <f>SUM(B63,H63)</f>
        <v>12</v>
      </c>
      <c r="W63" s="23"/>
      <c r="X63" s="23">
        <f>SUM(D63,J63)</f>
        <v>9</v>
      </c>
      <c r="Y63" s="4">
        <f>SUM(C63,I63)</f>
        <v>2</v>
      </c>
      <c r="Z63" s="25">
        <f>V63/X63</f>
        <v>1.3333333333333333</v>
      </c>
    </row>
    <row r="64" spans="1:26" ht="15.75" thickBot="1">
      <c r="A64" s="7" t="str">
        <f>A68</f>
        <v>VK3</v>
      </c>
      <c r="B64" s="72">
        <v>5</v>
      </c>
      <c r="C64" s="73">
        <f>IF(B64&lt;D64,0,1)</f>
        <v>0</v>
      </c>
      <c r="D64" s="72">
        <v>10</v>
      </c>
      <c r="E64" s="72">
        <v>7</v>
      </c>
      <c r="F64" s="73">
        <f>IF(E64&lt;G64,0,1)</f>
        <v>0</v>
      </c>
      <c r="G64" s="72">
        <v>8</v>
      </c>
      <c r="H64" s="135"/>
      <c r="I64" s="136"/>
      <c r="J64" s="137"/>
      <c r="K64" s="12"/>
      <c r="L64" s="12"/>
      <c r="M64" s="12"/>
      <c r="N64" s="12"/>
      <c r="O64" s="12"/>
      <c r="P64" s="12"/>
      <c r="Q64" s="12"/>
      <c r="R64" s="12"/>
      <c r="V64" s="5">
        <f>SUM(B64,E64)</f>
        <v>12</v>
      </c>
      <c r="W64" s="8"/>
      <c r="X64" s="8">
        <f>SUM(D64,G64)</f>
        <v>18</v>
      </c>
      <c r="Y64" s="5">
        <f>SUM(C64,F64)</f>
        <v>0</v>
      </c>
      <c r="Z64" s="26">
        <f>V64/X64</f>
        <v>0.6666666666666666</v>
      </c>
    </row>
    <row r="65" spans="1:2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2"/>
      <c r="T65" s="2"/>
      <c r="U65" s="2"/>
      <c r="V65" s="2"/>
      <c r="W65" s="2"/>
      <c r="X65" s="2"/>
      <c r="Y65" s="12"/>
      <c r="Z65" s="12"/>
    </row>
    <row r="66" spans="1:26" ht="15">
      <c r="A66" s="31" t="s">
        <v>29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2"/>
      <c r="T66" s="2"/>
      <c r="U66" s="2"/>
      <c r="V66" s="2"/>
      <c r="W66" s="2"/>
      <c r="X66" s="2"/>
      <c r="Y66" s="12"/>
      <c r="Z66" s="12"/>
    </row>
    <row r="67" spans="1:26" ht="15">
      <c r="A67" s="31" t="s">
        <v>32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2"/>
      <c r="T67" s="2"/>
      <c r="U67" s="2"/>
      <c r="V67" s="2"/>
      <c r="W67" s="2"/>
      <c r="X67" s="2"/>
      <c r="Y67" s="11"/>
      <c r="Z67" s="11"/>
    </row>
    <row r="68" spans="1:26" ht="15">
      <c r="A68" s="31" t="s">
        <v>38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2"/>
      <c r="T68" s="2"/>
      <c r="U68" s="2"/>
      <c r="V68" s="2"/>
      <c r="W68" s="2"/>
      <c r="X68" s="2"/>
      <c r="Y68" s="2"/>
      <c r="Z68" s="2"/>
    </row>
    <row r="73" ht="15.75" thickBot="1"/>
    <row r="74" spans="1:26" ht="15">
      <c r="A74" s="22" t="s">
        <v>42</v>
      </c>
      <c r="B74" s="182" t="str">
        <f>A79</f>
        <v>VK2</v>
      </c>
      <c r="C74" s="183"/>
      <c r="D74" s="184"/>
      <c r="E74" s="155" t="str">
        <f>A80</f>
        <v>VK1</v>
      </c>
      <c r="F74" s="156"/>
      <c r="G74" s="157"/>
      <c r="H74" s="155" t="str">
        <f>A81</f>
        <v>TYN</v>
      </c>
      <c r="I74" s="156"/>
      <c r="J74" s="91"/>
      <c r="K74" s="12"/>
      <c r="L74" s="12"/>
      <c r="M74" s="12"/>
      <c r="N74" s="12"/>
      <c r="O74" s="12"/>
      <c r="P74" s="12"/>
      <c r="Q74" s="12"/>
      <c r="R74" s="12"/>
      <c r="V74" s="176" t="s">
        <v>0</v>
      </c>
      <c r="W74" s="177"/>
      <c r="X74" s="178"/>
      <c r="Y74" s="92" t="s">
        <v>1</v>
      </c>
      <c r="Z74" s="9" t="s">
        <v>2</v>
      </c>
    </row>
    <row r="75" spans="1:26" ht="15">
      <c r="A75" s="6" t="str">
        <f>A79</f>
        <v>VK2</v>
      </c>
      <c r="B75" s="188"/>
      <c r="C75" s="189"/>
      <c r="D75" s="190"/>
      <c r="E75" s="23">
        <f>D76</f>
        <v>4</v>
      </c>
      <c r="F75" s="10">
        <f>IF(E75&lt;G75,0,1)</f>
        <v>0</v>
      </c>
      <c r="G75" s="23">
        <f>B76</f>
        <v>13</v>
      </c>
      <c r="H75" s="23">
        <f>D77</f>
        <v>3</v>
      </c>
      <c r="I75" s="10">
        <f>IF(H75&lt;J75,0,1)</f>
        <v>0</v>
      </c>
      <c r="J75" s="24">
        <f>B77</f>
        <v>8</v>
      </c>
      <c r="K75" s="12"/>
      <c r="L75" s="12"/>
      <c r="M75" s="12"/>
      <c r="N75" s="12"/>
      <c r="O75" s="12"/>
      <c r="P75" s="12"/>
      <c r="Q75" s="12"/>
      <c r="R75" s="12"/>
      <c r="V75" s="4">
        <f>SUM(E75,H75)</f>
        <v>7</v>
      </c>
      <c r="W75" s="23"/>
      <c r="X75" s="23">
        <f>SUM(G75,J75)</f>
        <v>21</v>
      </c>
      <c r="Y75" s="4">
        <f>SUM(F75,I75)</f>
        <v>0</v>
      </c>
      <c r="Z75" s="25">
        <f>V75/X75</f>
        <v>0.3333333333333333</v>
      </c>
    </row>
    <row r="76" spans="1:26" ht="15">
      <c r="A76" s="6" t="str">
        <f>A80</f>
        <v>VK1</v>
      </c>
      <c r="B76" s="70">
        <v>13</v>
      </c>
      <c r="C76" s="71">
        <f>IF(B76&lt;D76,0,1)</f>
        <v>1</v>
      </c>
      <c r="D76" s="70">
        <v>4</v>
      </c>
      <c r="E76" s="161"/>
      <c r="F76" s="162"/>
      <c r="G76" s="163"/>
      <c r="H76" s="23">
        <f>G77</f>
        <v>10</v>
      </c>
      <c r="I76" s="10">
        <f>IF(H76&lt;J76,0,1)</f>
        <v>1</v>
      </c>
      <c r="J76" s="24">
        <f>E77</f>
        <v>5</v>
      </c>
      <c r="K76" s="12"/>
      <c r="L76" s="12"/>
      <c r="M76" s="12"/>
      <c r="N76" s="12"/>
      <c r="O76" s="12"/>
      <c r="P76" s="12"/>
      <c r="Q76" s="12"/>
      <c r="R76" s="12"/>
      <c r="V76" s="4">
        <f>SUM(B76,H76)</f>
        <v>23</v>
      </c>
      <c r="W76" s="23"/>
      <c r="X76" s="23">
        <f>SUM(D76,J76)</f>
        <v>9</v>
      </c>
      <c r="Y76" s="4">
        <f>SUM(C76,I76)</f>
        <v>2</v>
      </c>
      <c r="Z76" s="25">
        <f>V76/X76</f>
        <v>2.5555555555555554</v>
      </c>
    </row>
    <row r="77" spans="1:26" ht="15.75" thickBot="1">
      <c r="A77" s="7" t="str">
        <f>A81</f>
        <v>TYN</v>
      </c>
      <c r="B77" s="72">
        <v>8</v>
      </c>
      <c r="C77" s="73">
        <f>IF(B77&lt;D77,0,1)</f>
        <v>1</v>
      </c>
      <c r="D77" s="72">
        <v>3</v>
      </c>
      <c r="E77" s="72">
        <v>5</v>
      </c>
      <c r="F77" s="73">
        <f>IF(E77&lt;G77,0,1)</f>
        <v>0</v>
      </c>
      <c r="G77" s="72">
        <v>10</v>
      </c>
      <c r="H77" s="135"/>
      <c r="I77" s="136"/>
      <c r="J77" s="137"/>
      <c r="K77" s="12"/>
      <c r="L77" s="12"/>
      <c r="M77" s="12"/>
      <c r="N77" s="12"/>
      <c r="O77" s="12"/>
      <c r="P77" s="12"/>
      <c r="Q77" s="12"/>
      <c r="R77" s="12"/>
      <c r="V77" s="5">
        <f>SUM(B77,E77)</f>
        <v>13</v>
      </c>
      <c r="W77" s="8"/>
      <c r="X77" s="8">
        <f>SUM(D77,G77)</f>
        <v>13</v>
      </c>
      <c r="Y77" s="5">
        <f>SUM(C77,F77)</f>
        <v>1</v>
      </c>
      <c r="Z77" s="26">
        <f>V77/X77</f>
        <v>1</v>
      </c>
    </row>
    <row r="78" spans="1:2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2"/>
      <c r="T78" s="2"/>
      <c r="U78" s="2"/>
      <c r="V78" s="2"/>
      <c r="W78" s="2"/>
      <c r="X78" s="2"/>
      <c r="Y78" s="12"/>
      <c r="Z78" s="12"/>
    </row>
    <row r="79" spans="1:26" ht="15">
      <c r="A79" s="31" t="s">
        <v>27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2"/>
      <c r="T79" s="2"/>
      <c r="U79" s="2"/>
      <c r="V79" s="2"/>
      <c r="W79" s="2"/>
      <c r="X79" s="2"/>
      <c r="Y79" s="12"/>
      <c r="Z79" s="12"/>
    </row>
    <row r="80" spans="1:26" ht="15">
      <c r="A80" s="31" t="s">
        <v>34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2"/>
      <c r="T80" s="2"/>
      <c r="U80" s="2"/>
      <c r="V80" s="2"/>
      <c r="W80" s="2"/>
      <c r="X80" s="2"/>
      <c r="Y80" s="11"/>
      <c r="Z80" s="11"/>
    </row>
    <row r="81" spans="1:26" ht="15">
      <c r="A81" s="31" t="s">
        <v>43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2"/>
      <c r="T81" s="2"/>
      <c r="U81" s="2"/>
      <c r="V81" s="2"/>
      <c r="W81" s="2"/>
      <c r="X81" s="2"/>
      <c r="Y81" s="2"/>
      <c r="Z81" s="2"/>
    </row>
    <row r="95" spans="1:2" ht="15">
      <c r="A95" t="s">
        <v>44</v>
      </c>
      <c r="B95" t="s">
        <v>28</v>
      </c>
    </row>
    <row r="96" spans="2:4" ht="15">
      <c r="B96" s="140" t="s">
        <v>45</v>
      </c>
      <c r="D96" t="s">
        <v>28</v>
      </c>
    </row>
    <row r="97" spans="1:2" ht="15">
      <c r="A97" t="s">
        <v>46</v>
      </c>
      <c r="B97" t="s">
        <v>35</v>
      </c>
    </row>
    <row r="98" spans="4:5" ht="15">
      <c r="D98" s="140" t="s">
        <v>47</v>
      </c>
      <c r="E98" t="s">
        <v>28</v>
      </c>
    </row>
    <row r="99" spans="1:2" ht="15">
      <c r="A99" t="s">
        <v>48</v>
      </c>
      <c r="B99" t="s">
        <v>16</v>
      </c>
    </row>
    <row r="100" spans="2:4" ht="15">
      <c r="B100" s="141">
        <v>0.21736111111111112</v>
      </c>
      <c r="D100" t="s">
        <v>49</v>
      </c>
    </row>
    <row r="101" spans="1:2" ht="15">
      <c r="A101" t="s">
        <v>50</v>
      </c>
      <c r="B101" t="s">
        <v>49</v>
      </c>
    </row>
    <row r="104" ht="15">
      <c r="D104" t="s">
        <v>35</v>
      </c>
    </row>
    <row r="105" spans="4:5" ht="15">
      <c r="D105" s="140" t="s">
        <v>51</v>
      </c>
      <c r="E105" t="s">
        <v>35</v>
      </c>
    </row>
    <row r="106" ht="15">
      <c r="D106" t="s">
        <v>16</v>
      </c>
    </row>
    <row r="108" ht="15">
      <c r="A108" s="143" t="s">
        <v>22</v>
      </c>
    </row>
    <row r="109" ht="15">
      <c r="A109" s="142" t="s">
        <v>52</v>
      </c>
    </row>
    <row r="110" ht="15">
      <c r="A110" s="142" t="s">
        <v>53</v>
      </c>
    </row>
    <row r="111" ht="15">
      <c r="A111" s="142" t="s">
        <v>54</v>
      </c>
    </row>
    <row r="112" ht="15">
      <c r="A112" s="142" t="s">
        <v>55</v>
      </c>
    </row>
    <row r="113" ht="15">
      <c r="A113" s="142" t="s">
        <v>56</v>
      </c>
    </row>
    <row r="114" ht="15">
      <c r="A114" s="142" t="s">
        <v>57</v>
      </c>
    </row>
    <row r="115" ht="15">
      <c r="A115" s="142" t="s">
        <v>58</v>
      </c>
    </row>
    <row r="116" ht="15">
      <c r="A116" s="142" t="s">
        <v>59</v>
      </c>
    </row>
    <row r="117" ht="15">
      <c r="A117" s="142" t="s">
        <v>60</v>
      </c>
    </row>
    <row r="118" ht="15">
      <c r="A118" s="142" t="s">
        <v>61</v>
      </c>
    </row>
    <row r="119" ht="15">
      <c r="A119" s="142" t="s">
        <v>62</v>
      </c>
    </row>
    <row r="120" ht="15">
      <c r="A120" s="142" t="s">
        <v>63</v>
      </c>
    </row>
    <row r="121" ht="15">
      <c r="A121" s="142" t="s">
        <v>64</v>
      </c>
    </row>
  </sheetData>
  <sheetProtection/>
  <mergeCells count="18">
    <mergeCell ref="B74:D74"/>
    <mergeCell ref="V74:X74"/>
    <mergeCell ref="B75:D75"/>
    <mergeCell ref="B34:D34"/>
    <mergeCell ref="B48:D48"/>
    <mergeCell ref="V48:X48"/>
    <mergeCell ref="B49:D49"/>
    <mergeCell ref="B61:D61"/>
    <mergeCell ref="V61:X61"/>
    <mergeCell ref="B62:D62"/>
    <mergeCell ref="V1:X1"/>
    <mergeCell ref="B18:D18"/>
    <mergeCell ref="V18:X18"/>
    <mergeCell ref="B33:D33"/>
    <mergeCell ref="V33:X33"/>
    <mergeCell ref="B1:D1"/>
    <mergeCell ref="B2:D2"/>
    <mergeCell ref="B19:D19"/>
  </mergeCells>
  <printOptions/>
  <pageMargins left="0.7" right="0.7" top="0.787401575" bottom="0.787401575" header="0.3" footer="0.3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49"/>
  <sheetViews>
    <sheetView zoomScale="70" zoomScaleNormal="70" zoomScalePageLayoutView="0" workbookViewId="0" topLeftCell="A24">
      <selection activeCell="F38" sqref="F38"/>
    </sheetView>
  </sheetViews>
  <sheetFormatPr defaultColWidth="9.140625" defaultRowHeight="15"/>
  <cols>
    <col min="3" max="3" width="3.421875" style="0" customWidth="1"/>
    <col min="6" max="6" width="3.421875" style="0" customWidth="1"/>
    <col min="9" max="9" width="3.421875" style="0" customWidth="1"/>
    <col min="12" max="12" width="3.421875" style="0" customWidth="1"/>
    <col min="15" max="15" width="3.421875" style="0" customWidth="1"/>
    <col min="23" max="23" width="3.7109375" style="0" customWidth="1"/>
  </cols>
  <sheetData>
    <row r="1" spans="1:28" ht="15">
      <c r="A1" s="27" t="s">
        <v>15</v>
      </c>
      <c r="B1" s="173" t="str">
        <f>A8</f>
        <v>Hrot</v>
      </c>
      <c r="C1" s="174"/>
      <c r="D1" s="175"/>
      <c r="E1" s="149" t="str">
        <f>A9</f>
        <v>Výč</v>
      </c>
      <c r="F1" s="150"/>
      <c r="G1" s="151"/>
      <c r="H1" s="149" t="str">
        <f>A10</f>
        <v>Týn2</v>
      </c>
      <c r="I1" s="150"/>
      <c r="J1" s="151"/>
      <c r="K1" s="106" t="str">
        <f>A11</f>
        <v>VM1</v>
      </c>
      <c r="L1" s="106"/>
      <c r="M1" s="151"/>
      <c r="N1" s="106" t="str">
        <f>A12</f>
        <v>VM3</v>
      </c>
      <c r="O1" s="106"/>
      <c r="P1" s="107"/>
      <c r="Q1" s="14"/>
      <c r="R1" s="14"/>
      <c r="V1" s="176" t="s">
        <v>0</v>
      </c>
      <c r="W1" s="177"/>
      <c r="X1" s="178"/>
      <c r="Y1" s="92" t="s">
        <v>1</v>
      </c>
      <c r="Z1" s="9" t="s">
        <v>2</v>
      </c>
      <c r="AA1" s="12"/>
      <c r="AB1" s="1"/>
    </row>
    <row r="2" spans="1:28" ht="15">
      <c r="A2" s="6" t="str">
        <f>A8</f>
        <v>Hrot</v>
      </c>
      <c r="B2" s="191"/>
      <c r="C2" s="192"/>
      <c r="D2" s="193"/>
      <c r="E2" s="23">
        <f>D3</f>
        <v>19</v>
      </c>
      <c r="F2" s="10">
        <f>IF(E2&lt;G2,0,1)</f>
        <v>1</v>
      </c>
      <c r="G2" s="23">
        <f>B3</f>
        <v>15</v>
      </c>
      <c r="H2" s="23">
        <f>D4</f>
        <v>19</v>
      </c>
      <c r="I2" s="10">
        <f>IF(H2&lt;J2,0,1)</f>
        <v>1</v>
      </c>
      <c r="J2" s="23">
        <f>B4</f>
        <v>18</v>
      </c>
      <c r="K2" s="100">
        <f>D5</f>
        <v>18</v>
      </c>
      <c r="L2" s="10">
        <f>IF(K2&lt;M2,0,1)</f>
        <v>1</v>
      </c>
      <c r="M2" s="23">
        <f>B5</f>
        <v>15</v>
      </c>
      <c r="N2" s="100">
        <f>D6</f>
        <v>24</v>
      </c>
      <c r="O2" s="10">
        <f>IF(N2&lt;P2,0,1)</f>
        <v>1</v>
      </c>
      <c r="P2" s="24">
        <f>B6</f>
        <v>11</v>
      </c>
      <c r="Q2" s="12"/>
      <c r="R2" s="12"/>
      <c r="V2" s="4">
        <f>SUM(E2,H2,K2,N2)</f>
        <v>80</v>
      </c>
      <c r="W2" s="23"/>
      <c r="X2" s="23">
        <f>SUM(G2,J2,M2,P2)</f>
        <v>59</v>
      </c>
      <c r="Y2" s="4">
        <f>SUM(F2,I2,L2,O2)</f>
        <v>4</v>
      </c>
      <c r="Z2" s="25">
        <f>V2/X2</f>
        <v>1.3559322033898304</v>
      </c>
      <c r="AA2" s="12"/>
      <c r="AB2" s="1"/>
    </row>
    <row r="3" spans="1:28" ht="15">
      <c r="A3" s="6" t="str">
        <f>A9</f>
        <v>Výč</v>
      </c>
      <c r="B3" s="70">
        <v>15</v>
      </c>
      <c r="C3" s="71">
        <f>IF(B3&lt;D3,0,1)</f>
        <v>0</v>
      </c>
      <c r="D3" s="70">
        <v>19</v>
      </c>
      <c r="E3" s="164"/>
      <c r="F3" s="165"/>
      <c r="G3" s="166"/>
      <c r="H3" s="23">
        <f>G4</f>
        <v>25</v>
      </c>
      <c r="I3" s="10">
        <f>IF(H3&lt;J3,0,1)</f>
        <v>1</v>
      </c>
      <c r="J3" s="23">
        <f>E4</f>
        <v>12</v>
      </c>
      <c r="K3" s="100">
        <f>G5</f>
        <v>22</v>
      </c>
      <c r="L3" s="10">
        <f>IF(K3&lt;M3,0,1)</f>
        <v>1</v>
      </c>
      <c r="M3" s="23">
        <f>E5</f>
        <v>16</v>
      </c>
      <c r="N3" s="100">
        <f>G6</f>
        <v>27</v>
      </c>
      <c r="O3" s="10">
        <f>IF(N3&lt;P3,0,1)</f>
        <v>1</v>
      </c>
      <c r="P3" s="24">
        <f>E6</f>
        <v>9</v>
      </c>
      <c r="Q3" s="12"/>
      <c r="R3" s="12"/>
      <c r="V3" s="4">
        <f>SUM(B3,H3,K3,N3)</f>
        <v>89</v>
      </c>
      <c r="W3" s="23"/>
      <c r="X3" s="23">
        <f>SUM(D3,J3,M3,P3)</f>
        <v>56</v>
      </c>
      <c r="Y3" s="4">
        <f>SUM(C3,I3,L3,O3)</f>
        <v>3</v>
      </c>
      <c r="Z3" s="25">
        <f>V3/X3</f>
        <v>1.5892857142857142</v>
      </c>
      <c r="AA3" s="12"/>
      <c r="AB3" s="1"/>
    </row>
    <row r="4" spans="1:28" ht="15">
      <c r="A4" s="6" t="str">
        <f>A10</f>
        <v>Týn2</v>
      </c>
      <c r="B4" s="70">
        <v>18</v>
      </c>
      <c r="C4" s="71">
        <f>IF(B4&lt;D4,0,1)</f>
        <v>0</v>
      </c>
      <c r="D4" s="70">
        <v>19</v>
      </c>
      <c r="E4" s="70">
        <v>12</v>
      </c>
      <c r="F4" s="71">
        <f>IF(E4&lt;G4,0,1)</f>
        <v>0</v>
      </c>
      <c r="G4" s="70">
        <v>25</v>
      </c>
      <c r="H4" s="164"/>
      <c r="I4" s="165"/>
      <c r="J4" s="166"/>
      <c r="K4" s="100">
        <f>J5</f>
        <v>11</v>
      </c>
      <c r="L4" s="10">
        <f>IF(K4&lt;M4,0,1)</f>
        <v>0</v>
      </c>
      <c r="M4" s="23">
        <f>H5</f>
        <v>27</v>
      </c>
      <c r="N4" s="100">
        <f>J6</f>
        <v>28</v>
      </c>
      <c r="O4" s="10">
        <f>IF(N4&lt;P4,0,1)</f>
        <v>1</v>
      </c>
      <c r="P4" s="24">
        <f>H6</f>
        <v>14</v>
      </c>
      <c r="Q4" s="12"/>
      <c r="R4" s="12"/>
      <c r="S4" s="1"/>
      <c r="T4" s="1"/>
      <c r="U4" s="1"/>
      <c r="V4" s="103">
        <f>SUM(B4,E4,K4,N4)</f>
        <v>69</v>
      </c>
      <c r="W4" s="104"/>
      <c r="X4" s="104">
        <f>SUM(D4,G4,M4,P4)</f>
        <v>85</v>
      </c>
      <c r="Y4" s="103">
        <f>SUM(C4,F4,L4,O4)</f>
        <v>1</v>
      </c>
      <c r="Z4" s="105">
        <f>V4/X4</f>
        <v>0.8117647058823529</v>
      </c>
      <c r="AA4" s="12"/>
      <c r="AB4" s="1"/>
    </row>
    <row r="5" spans="1:28" ht="15">
      <c r="A5" s="108" t="str">
        <f>A11</f>
        <v>VM1</v>
      </c>
      <c r="B5" s="70">
        <v>15</v>
      </c>
      <c r="C5" s="71">
        <f>IF(B5&lt;D5,0,1)</f>
        <v>0</v>
      </c>
      <c r="D5" s="70">
        <v>18</v>
      </c>
      <c r="E5" s="70">
        <v>16</v>
      </c>
      <c r="F5" s="71">
        <f>IF(E5&lt;G5,0,1)</f>
        <v>0</v>
      </c>
      <c r="G5" s="70">
        <v>22</v>
      </c>
      <c r="H5" s="70">
        <v>27</v>
      </c>
      <c r="I5" s="71">
        <f>IF(H5&lt;J5,0,1)</f>
        <v>1</v>
      </c>
      <c r="J5" s="70">
        <v>11</v>
      </c>
      <c r="K5" s="121"/>
      <c r="L5" s="121"/>
      <c r="M5" s="121"/>
      <c r="N5" s="23">
        <f>M6</f>
        <v>30</v>
      </c>
      <c r="O5" s="10">
        <f>IF(N5&lt;P5,0,1)</f>
        <v>1</v>
      </c>
      <c r="P5" s="24">
        <f>K6</f>
        <v>10</v>
      </c>
      <c r="Q5" s="12"/>
      <c r="R5" s="12"/>
      <c r="S5" s="1"/>
      <c r="T5" s="1"/>
      <c r="U5" s="1"/>
      <c r="V5" s="4">
        <f>SUM(B5,E5,H5,N5)</f>
        <v>88</v>
      </c>
      <c r="W5" s="23"/>
      <c r="X5" s="23">
        <f>SUM(D5,G5,J5,P5)</f>
        <v>61</v>
      </c>
      <c r="Y5" s="4">
        <f>SUM(C5,F5,I5,O5)</f>
        <v>2</v>
      </c>
      <c r="Z5" s="25">
        <f>V5/X5</f>
        <v>1.4426229508196722</v>
      </c>
      <c r="AA5" s="12"/>
      <c r="AB5" s="1"/>
    </row>
    <row r="6" spans="1:28" ht="15.75" thickBot="1">
      <c r="A6" s="97" t="str">
        <f>A12</f>
        <v>VM3</v>
      </c>
      <c r="B6" s="101">
        <v>11</v>
      </c>
      <c r="C6" s="102">
        <f>IF(B6&lt;D6,0,1)</f>
        <v>0</v>
      </c>
      <c r="D6" s="101">
        <v>24</v>
      </c>
      <c r="E6" s="101">
        <v>9</v>
      </c>
      <c r="F6" s="102">
        <f>IF(E6&lt;G6,0,1)</f>
        <v>0</v>
      </c>
      <c r="G6" s="101">
        <v>27</v>
      </c>
      <c r="H6" s="101">
        <v>14</v>
      </c>
      <c r="I6" s="102">
        <f>IF(H6&lt;J6,0,1)</f>
        <v>0</v>
      </c>
      <c r="J6" s="101">
        <v>28</v>
      </c>
      <c r="K6" s="72">
        <v>10</v>
      </c>
      <c r="L6" s="73">
        <f>IF(K6&lt;M6,0,1)</f>
        <v>0</v>
      </c>
      <c r="M6" s="72">
        <v>30</v>
      </c>
      <c r="N6" s="122"/>
      <c r="O6" s="122"/>
      <c r="P6" s="123"/>
      <c r="Q6" s="12"/>
      <c r="R6" s="12"/>
      <c r="S6" s="1"/>
      <c r="T6" s="1"/>
      <c r="U6" s="1"/>
      <c r="V6" s="109">
        <f>SUM(B6,E6,H6,K6)</f>
        <v>44</v>
      </c>
      <c r="W6" s="110"/>
      <c r="X6" s="110">
        <f>SUM(D6,G6,J6,M6)</f>
        <v>109</v>
      </c>
      <c r="Y6" s="109">
        <f>SUM(C6,F6,I6,L6)</f>
        <v>0</v>
      </c>
      <c r="Z6" s="111">
        <f>V6/X6</f>
        <v>0.4036697247706422</v>
      </c>
      <c r="AA6" s="12"/>
      <c r="AB6" s="1"/>
    </row>
    <row r="7" spans="1:28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  <c r="T7" s="2"/>
      <c r="U7" s="2"/>
      <c r="V7" s="2"/>
      <c r="W7" s="2"/>
      <c r="X7" s="2"/>
      <c r="Y7" s="12"/>
      <c r="Z7" s="12"/>
      <c r="AA7" s="12"/>
      <c r="AB7" s="1"/>
    </row>
    <row r="8" spans="1:27" ht="15">
      <c r="A8" s="31" t="s">
        <v>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"/>
      <c r="T8" s="2"/>
      <c r="U8" s="2"/>
      <c r="V8" s="2"/>
      <c r="W8" s="2"/>
      <c r="X8" s="2"/>
      <c r="Y8" s="12"/>
      <c r="Z8" s="12"/>
      <c r="AA8" s="12"/>
    </row>
    <row r="9" spans="1:27" ht="15">
      <c r="A9" s="31" t="s">
        <v>30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"/>
      <c r="T9" s="2"/>
      <c r="U9" s="2"/>
      <c r="V9" s="2"/>
      <c r="W9" s="2"/>
      <c r="X9" s="2"/>
      <c r="Y9" s="15"/>
      <c r="Z9" s="15"/>
      <c r="AA9" s="12"/>
    </row>
    <row r="10" spans="1:27" ht="15">
      <c r="A10" s="31" t="s">
        <v>65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"/>
      <c r="T10" s="2"/>
      <c r="U10" s="2"/>
      <c r="V10" s="2"/>
      <c r="W10" s="2"/>
      <c r="X10" s="2"/>
      <c r="Y10" s="2"/>
      <c r="Z10" s="2"/>
      <c r="AA10" s="16"/>
    </row>
    <row r="11" spans="1:27" ht="15">
      <c r="A11" s="31" t="s">
        <v>66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"/>
      <c r="T11" s="2"/>
      <c r="U11" s="2"/>
      <c r="V11" s="2"/>
      <c r="W11" s="2"/>
      <c r="X11" s="2"/>
      <c r="Y11" s="2"/>
      <c r="Z11" s="2"/>
      <c r="AA11" s="16"/>
    </row>
    <row r="12" spans="1:27" ht="15">
      <c r="A12" s="31" t="s">
        <v>67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"/>
      <c r="T12" s="2"/>
      <c r="U12" s="2"/>
      <c r="V12" s="2"/>
      <c r="W12" s="2"/>
      <c r="X12" s="2"/>
      <c r="Y12" s="2"/>
      <c r="Z12" s="2"/>
      <c r="AA12" s="16"/>
    </row>
    <row r="17" ht="15.75" thickBot="1"/>
    <row r="18" spans="1:27" ht="15">
      <c r="A18" s="27" t="s">
        <v>20</v>
      </c>
      <c r="B18" s="173" t="str">
        <f>A25</f>
        <v>JI</v>
      </c>
      <c r="C18" s="174"/>
      <c r="D18" s="175"/>
      <c r="E18" s="149" t="str">
        <f>A26</f>
        <v>Týn1</v>
      </c>
      <c r="F18" s="150"/>
      <c r="G18" s="151"/>
      <c r="H18" s="149" t="str">
        <f>A27</f>
        <v>VM2</v>
      </c>
      <c r="I18" s="150"/>
      <c r="J18" s="151"/>
      <c r="K18" s="106" t="str">
        <f>A28</f>
        <v>VM4</v>
      </c>
      <c r="L18" s="106"/>
      <c r="M18" s="151"/>
      <c r="N18" s="106" t="str">
        <f>A29</f>
        <v>Val</v>
      </c>
      <c r="O18" s="106"/>
      <c r="P18" s="107"/>
      <c r="Q18" s="14"/>
      <c r="R18" s="14"/>
      <c r="V18" s="176" t="s">
        <v>0</v>
      </c>
      <c r="W18" s="177"/>
      <c r="X18" s="178"/>
      <c r="Y18" s="92" t="s">
        <v>1</v>
      </c>
      <c r="Z18" s="9" t="s">
        <v>2</v>
      </c>
      <c r="AA18" s="12"/>
    </row>
    <row r="19" spans="1:27" ht="15">
      <c r="A19" s="6" t="str">
        <f>A25</f>
        <v>JI</v>
      </c>
      <c r="B19" s="191"/>
      <c r="C19" s="192"/>
      <c r="D19" s="193"/>
      <c r="E19" s="23">
        <f>D20</f>
        <v>18</v>
      </c>
      <c r="F19" s="10">
        <f>IF(E19&lt;G19,0,1)</f>
        <v>1</v>
      </c>
      <c r="G19" s="23">
        <f>B20</f>
        <v>14</v>
      </c>
      <c r="H19" s="23">
        <f>D21</f>
        <v>32</v>
      </c>
      <c r="I19" s="10">
        <f>IF(H19&lt;J19,0,1)</f>
        <v>1</v>
      </c>
      <c r="J19" s="23">
        <f>B21</f>
        <v>9</v>
      </c>
      <c r="K19" s="100">
        <f>D22</f>
        <v>31</v>
      </c>
      <c r="L19" s="10">
        <f>IF(K19&lt;M19,0,1)</f>
        <v>1</v>
      </c>
      <c r="M19" s="23">
        <f>B22</f>
        <v>8</v>
      </c>
      <c r="N19" s="100">
        <f>D23</f>
        <v>22</v>
      </c>
      <c r="O19" s="10">
        <f>IF(N19&lt;P19,0,1)</f>
        <v>1</v>
      </c>
      <c r="P19" s="24">
        <f>B23</f>
        <v>12</v>
      </c>
      <c r="Q19" s="12"/>
      <c r="R19" s="12"/>
      <c r="V19" s="4">
        <f>SUM(E19,H19,K19,N19)</f>
        <v>103</v>
      </c>
      <c r="W19" s="23"/>
      <c r="X19" s="23">
        <f>SUM(G19,J19,M19,P19)</f>
        <v>43</v>
      </c>
      <c r="Y19" s="4">
        <f>SUM(F19,I19,L19,O19)</f>
        <v>4</v>
      </c>
      <c r="Z19" s="25">
        <f>V19/X19</f>
        <v>2.395348837209302</v>
      </c>
      <c r="AA19" s="12"/>
    </row>
    <row r="20" spans="1:27" ht="15">
      <c r="A20" s="6" t="str">
        <f>A26</f>
        <v>Týn1</v>
      </c>
      <c r="B20" s="70">
        <v>14</v>
      </c>
      <c r="C20" s="71">
        <f>IF(B20&lt;D20,0,1)</f>
        <v>0</v>
      </c>
      <c r="D20" s="70">
        <v>18</v>
      </c>
      <c r="E20" s="164"/>
      <c r="F20" s="165"/>
      <c r="G20" s="166"/>
      <c r="H20" s="23">
        <f>G21</f>
        <v>25</v>
      </c>
      <c r="I20" s="10">
        <f>IF(H20&lt;J20,0,1)</f>
        <v>1</v>
      </c>
      <c r="J20" s="23">
        <f>E21</f>
        <v>0</v>
      </c>
      <c r="K20" s="100">
        <f>G22</f>
        <v>24</v>
      </c>
      <c r="L20" s="10">
        <f>IF(K20&lt;M20,0,1)</f>
        <v>1</v>
      </c>
      <c r="M20" s="23">
        <f>E22</f>
        <v>9</v>
      </c>
      <c r="N20" s="100">
        <f>G23</f>
        <v>18</v>
      </c>
      <c r="O20" s="10">
        <f>IF(N20&lt;P20,0,1)</f>
        <v>0</v>
      </c>
      <c r="P20" s="24">
        <f>E23</f>
        <v>20</v>
      </c>
      <c r="Q20" s="12"/>
      <c r="R20" s="12"/>
      <c r="V20" s="4">
        <f>SUM(B20,H20,K20,N20)</f>
        <v>81</v>
      </c>
      <c r="W20" s="23"/>
      <c r="X20" s="23">
        <f>SUM(D20,J20,M20,P20)</f>
        <v>47</v>
      </c>
      <c r="Y20" s="4">
        <f>SUM(C20,I20,L20,O20)</f>
        <v>2</v>
      </c>
      <c r="Z20" s="25">
        <f>V20/X20</f>
        <v>1.7234042553191489</v>
      </c>
      <c r="AA20" s="12"/>
    </row>
    <row r="21" spans="1:27" ht="15">
      <c r="A21" s="6" t="str">
        <f>A27</f>
        <v>VM2</v>
      </c>
      <c r="B21" s="70">
        <v>9</v>
      </c>
      <c r="C21" s="71">
        <f>IF(B21&lt;D21,0,1)</f>
        <v>0</v>
      </c>
      <c r="D21" s="70">
        <v>32</v>
      </c>
      <c r="E21" s="70">
        <v>0</v>
      </c>
      <c r="F21" s="71">
        <f>IF(E21&lt;G21,0,1)</f>
        <v>0</v>
      </c>
      <c r="G21" s="70">
        <v>25</v>
      </c>
      <c r="H21" s="164"/>
      <c r="I21" s="165"/>
      <c r="J21" s="166"/>
      <c r="K21" s="100">
        <f>J22</f>
        <v>16</v>
      </c>
      <c r="L21" s="10">
        <f>IF(K21&lt;M21,0,1)</f>
        <v>0</v>
      </c>
      <c r="M21" s="23">
        <f>H22</f>
        <v>23</v>
      </c>
      <c r="N21" s="100">
        <f>J23</f>
        <v>13</v>
      </c>
      <c r="O21" s="10">
        <f>IF(N21&lt;P21,0,1)</f>
        <v>0</v>
      </c>
      <c r="P21" s="24">
        <f>H23</f>
        <v>22</v>
      </c>
      <c r="Q21" s="12"/>
      <c r="R21" s="12"/>
      <c r="S21" s="1"/>
      <c r="T21" s="1"/>
      <c r="U21" s="1"/>
      <c r="V21" s="103">
        <f>SUM(B21,E21,K21,N21)</f>
        <v>38</v>
      </c>
      <c r="W21" s="104"/>
      <c r="X21" s="104">
        <f>SUM(D21,G21,M21,P21)</f>
        <v>102</v>
      </c>
      <c r="Y21" s="103">
        <f>SUM(C21,F21,L21,O21)</f>
        <v>0</v>
      </c>
      <c r="Z21" s="105">
        <f>V21/X21</f>
        <v>0.37254901960784315</v>
      </c>
      <c r="AA21" s="12"/>
    </row>
    <row r="22" spans="1:27" ht="15">
      <c r="A22" s="108" t="str">
        <f>A28</f>
        <v>VM4</v>
      </c>
      <c r="B22" s="70">
        <v>8</v>
      </c>
      <c r="C22" s="71">
        <f>IF(B22&lt;D22,0,1)</f>
        <v>0</v>
      </c>
      <c r="D22" s="70">
        <v>31</v>
      </c>
      <c r="E22" s="70">
        <v>9</v>
      </c>
      <c r="F22" s="71">
        <f>IF(E22&lt;G22,0,1)</f>
        <v>0</v>
      </c>
      <c r="G22" s="70">
        <v>24</v>
      </c>
      <c r="H22" s="70">
        <v>23</v>
      </c>
      <c r="I22" s="71">
        <f>IF(H22&lt;J22,0,1)</f>
        <v>1</v>
      </c>
      <c r="J22" s="70">
        <v>16</v>
      </c>
      <c r="K22" s="121"/>
      <c r="L22" s="121"/>
      <c r="M22" s="121"/>
      <c r="N22" s="23">
        <f>M23</f>
        <v>15</v>
      </c>
      <c r="O22" s="10">
        <f>IF(N22&lt;P22,0,1)</f>
        <v>0</v>
      </c>
      <c r="P22" s="24">
        <f>K23</f>
        <v>27</v>
      </c>
      <c r="Q22" s="12"/>
      <c r="R22" s="12"/>
      <c r="S22" s="1"/>
      <c r="T22" s="1"/>
      <c r="U22" s="1"/>
      <c r="V22" s="4">
        <f>SUM(B22,E22,H22,N22)</f>
        <v>55</v>
      </c>
      <c r="W22" s="23"/>
      <c r="X22" s="23">
        <f>SUM(D22,G22,J22,P22)</f>
        <v>98</v>
      </c>
      <c r="Y22" s="4">
        <f>SUM(C22,F22,I22,O22)</f>
        <v>1</v>
      </c>
      <c r="Z22" s="25">
        <f>V22/X22</f>
        <v>0.5612244897959183</v>
      </c>
      <c r="AA22" s="12"/>
    </row>
    <row r="23" spans="1:27" ht="15.75" thickBot="1">
      <c r="A23" s="97" t="str">
        <f>A29</f>
        <v>Val</v>
      </c>
      <c r="B23" s="101">
        <v>12</v>
      </c>
      <c r="C23" s="102">
        <f>IF(B23&lt;D23,0,1)</f>
        <v>0</v>
      </c>
      <c r="D23" s="101">
        <v>22</v>
      </c>
      <c r="E23" s="101">
        <v>20</v>
      </c>
      <c r="F23" s="102">
        <f>IF(E23&lt;G23,0,1)</f>
        <v>1</v>
      </c>
      <c r="G23" s="101">
        <v>18</v>
      </c>
      <c r="H23" s="101">
        <v>22</v>
      </c>
      <c r="I23" s="102">
        <f>IF(H23&lt;J23,0,1)</f>
        <v>1</v>
      </c>
      <c r="J23" s="101">
        <v>13</v>
      </c>
      <c r="K23" s="72">
        <v>27</v>
      </c>
      <c r="L23" s="73">
        <f>IF(K23&lt;M23,0,1)</f>
        <v>1</v>
      </c>
      <c r="M23" s="72">
        <v>15</v>
      </c>
      <c r="N23" s="122"/>
      <c r="O23" s="122"/>
      <c r="P23" s="123"/>
      <c r="Q23" s="12"/>
      <c r="R23" s="12"/>
      <c r="S23" s="1"/>
      <c r="T23" s="1"/>
      <c r="U23" s="1"/>
      <c r="V23" s="109">
        <f>SUM(B23,E23,H23,K23)</f>
        <v>81</v>
      </c>
      <c r="W23" s="110"/>
      <c r="X23" s="110">
        <f>SUM(D23,G23,J23,M23)</f>
        <v>68</v>
      </c>
      <c r="Y23" s="109">
        <f>SUM(C23,F23,I23,L23)</f>
        <v>3</v>
      </c>
      <c r="Z23" s="111">
        <f>V23/X23</f>
        <v>1.1911764705882353</v>
      </c>
      <c r="AA23" s="12"/>
    </row>
    <row r="24" spans="1:27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"/>
      <c r="T24" s="2"/>
      <c r="U24" s="2"/>
      <c r="V24" s="2"/>
      <c r="W24" s="2"/>
      <c r="X24" s="2"/>
      <c r="Y24" s="12"/>
      <c r="Z24" s="12"/>
      <c r="AA24" s="12"/>
    </row>
    <row r="25" spans="1:27" ht="15">
      <c r="A25" s="31" t="s">
        <v>17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"/>
      <c r="T25" s="2"/>
      <c r="U25" s="2"/>
      <c r="V25" s="2"/>
      <c r="W25" s="2"/>
      <c r="X25" s="2"/>
      <c r="Y25" s="12"/>
      <c r="Z25" s="12"/>
      <c r="AA25" s="12"/>
    </row>
    <row r="26" spans="1:27" ht="15">
      <c r="A26" s="31" t="s">
        <v>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"/>
      <c r="T26" s="2"/>
      <c r="U26" s="2"/>
      <c r="V26" s="2"/>
      <c r="W26" s="2"/>
      <c r="X26" s="2"/>
      <c r="Y26" s="15"/>
      <c r="Z26" s="15"/>
      <c r="AA26" s="12"/>
    </row>
    <row r="27" spans="1:27" ht="15">
      <c r="A27" s="31" t="s">
        <v>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"/>
      <c r="T27" s="2"/>
      <c r="U27" s="2"/>
      <c r="V27" s="2"/>
      <c r="W27" s="2"/>
      <c r="X27" s="2"/>
      <c r="Y27" s="2"/>
      <c r="Z27" s="2"/>
      <c r="AA27" s="16"/>
    </row>
    <row r="28" spans="1:27" ht="15">
      <c r="A28" s="31" t="s">
        <v>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"/>
      <c r="T28" s="2"/>
      <c r="U28" s="2"/>
      <c r="V28" s="2"/>
      <c r="W28" s="2"/>
      <c r="X28" s="2"/>
      <c r="Y28" s="2"/>
      <c r="Z28" s="2"/>
      <c r="AA28" s="16"/>
    </row>
    <row r="29" spans="1:27" ht="15">
      <c r="A29" s="31" t="s">
        <v>71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"/>
      <c r="T29" s="2"/>
      <c r="U29" s="2"/>
      <c r="V29" s="2"/>
      <c r="W29" s="2"/>
      <c r="X29" s="2"/>
      <c r="Y29" s="2"/>
      <c r="Z29" s="2"/>
      <c r="AA29" s="16"/>
    </row>
    <row r="32" ht="15">
      <c r="A32" s="143" t="s">
        <v>72</v>
      </c>
    </row>
    <row r="33" spans="1:5" ht="15">
      <c r="A33" s="142" t="s">
        <v>73</v>
      </c>
      <c r="B33" t="s">
        <v>17</v>
      </c>
      <c r="D33" t="s">
        <v>18</v>
      </c>
      <c r="E33" s="140" t="s">
        <v>74</v>
      </c>
    </row>
    <row r="34" spans="1:5" ht="15">
      <c r="A34" s="142" t="s">
        <v>75</v>
      </c>
      <c r="B34" t="s">
        <v>30</v>
      </c>
      <c r="D34" t="s">
        <v>71</v>
      </c>
      <c r="E34" s="140" t="s">
        <v>76</v>
      </c>
    </row>
    <row r="35" spans="1:5" ht="15">
      <c r="A35" s="142" t="s">
        <v>77</v>
      </c>
      <c r="B35" t="s">
        <v>78</v>
      </c>
      <c r="D35" t="s">
        <v>66</v>
      </c>
      <c r="E35" s="140" t="s">
        <v>79</v>
      </c>
    </row>
    <row r="36" spans="1:5" ht="15">
      <c r="A36" s="142" t="s">
        <v>80</v>
      </c>
      <c r="B36" t="s">
        <v>81</v>
      </c>
      <c r="D36" t="s">
        <v>70</v>
      </c>
      <c r="E36" s="140" t="s">
        <v>82</v>
      </c>
    </row>
    <row r="37" spans="1:5" ht="15">
      <c r="A37" s="142" t="s">
        <v>83</v>
      </c>
      <c r="B37" t="s">
        <v>67</v>
      </c>
      <c r="D37" t="s">
        <v>69</v>
      </c>
      <c r="E37" s="140" t="s">
        <v>84</v>
      </c>
    </row>
    <row r="38" ht="15">
      <c r="A38" s="144"/>
    </row>
    <row r="39" ht="15">
      <c r="A39" s="143" t="s">
        <v>22</v>
      </c>
    </row>
    <row r="40" ht="15">
      <c r="A40" s="142" t="s">
        <v>85</v>
      </c>
    </row>
    <row r="41" ht="15">
      <c r="A41" s="142" t="s">
        <v>86</v>
      </c>
    </row>
    <row r="42" ht="15">
      <c r="A42" s="142" t="s">
        <v>87</v>
      </c>
    </row>
    <row r="43" ht="15">
      <c r="A43" s="142" t="s">
        <v>88</v>
      </c>
    </row>
    <row r="44" ht="15">
      <c r="A44" s="142" t="s">
        <v>89</v>
      </c>
    </row>
    <row r="45" ht="15">
      <c r="A45" s="142" t="s">
        <v>90</v>
      </c>
    </row>
    <row r="46" ht="15">
      <c r="A46" s="142" t="s">
        <v>91</v>
      </c>
    </row>
    <row r="47" ht="15">
      <c r="A47" s="142" t="s">
        <v>92</v>
      </c>
    </row>
    <row r="48" ht="15">
      <c r="A48" s="142" t="s">
        <v>93</v>
      </c>
    </row>
    <row r="49" ht="15">
      <c r="A49" s="142" t="s">
        <v>94</v>
      </c>
    </row>
  </sheetData>
  <sheetProtection/>
  <mergeCells count="6">
    <mergeCell ref="B19:D19"/>
    <mergeCell ref="V1:X1"/>
    <mergeCell ref="B18:D18"/>
    <mergeCell ref="V18:X18"/>
    <mergeCell ref="B1:D1"/>
    <mergeCell ref="B2:D2"/>
  </mergeCells>
  <printOptions/>
  <pageMargins left="0.7" right="0.7" top="0.787401575" bottom="0.787401575" header="0.3" footer="0.3"/>
  <pageSetup fitToHeight="1" fitToWidth="1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11"/>
  <sheetViews>
    <sheetView zoomScale="70" zoomScaleNormal="70" zoomScalePageLayoutView="0" workbookViewId="0" topLeftCell="A86">
      <selection activeCell="E108" sqref="E108"/>
    </sheetView>
  </sheetViews>
  <sheetFormatPr defaultColWidth="9.140625" defaultRowHeight="15"/>
  <cols>
    <col min="3" max="3" width="3.421875" style="0" customWidth="1"/>
    <col min="6" max="6" width="3.421875" style="0" customWidth="1"/>
    <col min="9" max="9" width="3.421875" style="0" customWidth="1"/>
    <col min="12" max="12" width="3.421875" style="0" customWidth="1"/>
    <col min="15" max="15" width="3.421875" style="0" customWidth="1"/>
    <col min="23" max="23" width="3.7109375" style="0" customWidth="1"/>
  </cols>
  <sheetData>
    <row r="1" spans="1:26" ht="15">
      <c r="A1" s="128" t="s">
        <v>15</v>
      </c>
      <c r="B1" s="173" t="str">
        <f>A8</f>
        <v>VK3</v>
      </c>
      <c r="C1" s="174"/>
      <c r="D1" s="175"/>
      <c r="E1" s="149" t="str">
        <f>A9</f>
        <v>Výč</v>
      </c>
      <c r="F1" s="150"/>
      <c r="G1" s="151"/>
      <c r="H1" s="149" t="str">
        <f>A10</f>
        <v>VK1</v>
      </c>
      <c r="I1" s="150"/>
      <c r="J1" s="151"/>
      <c r="K1" s="106" t="str">
        <f>A11</f>
        <v>Hrot2</v>
      </c>
      <c r="L1" s="106"/>
      <c r="M1" s="151"/>
      <c r="N1" s="106" t="str">
        <f>A12</f>
        <v>MB</v>
      </c>
      <c r="O1" s="106"/>
      <c r="P1" s="107"/>
      <c r="Q1" s="14"/>
      <c r="R1" s="14"/>
      <c r="V1" s="176" t="s">
        <v>0</v>
      </c>
      <c r="W1" s="177"/>
      <c r="X1" s="178"/>
      <c r="Y1" s="92" t="s">
        <v>1</v>
      </c>
      <c r="Z1" s="9" t="s">
        <v>2</v>
      </c>
    </row>
    <row r="2" spans="1:26" ht="15">
      <c r="A2" s="6" t="str">
        <f>A8</f>
        <v>VK3</v>
      </c>
      <c r="B2" s="194"/>
      <c r="C2" s="195"/>
      <c r="D2" s="196"/>
      <c r="E2" s="23">
        <f>D3</f>
        <v>23</v>
      </c>
      <c r="F2" s="10">
        <f>IF(E2&lt;G2,0,1)</f>
        <v>1</v>
      </c>
      <c r="G2" s="23">
        <f>B3</f>
        <v>12</v>
      </c>
      <c r="H2" s="23">
        <f>D4</f>
        <v>13</v>
      </c>
      <c r="I2" s="10">
        <f>IF(H2&lt;J2,0,1)</f>
        <v>0</v>
      </c>
      <c r="J2" s="23">
        <f>B4</f>
        <v>17</v>
      </c>
      <c r="K2" s="100">
        <f>D5</f>
        <v>19</v>
      </c>
      <c r="L2" s="10">
        <f>IF(K2&lt;M2,0,1)</f>
        <v>1</v>
      </c>
      <c r="M2" s="23">
        <f>B5</f>
        <v>10</v>
      </c>
      <c r="N2" s="100">
        <f>D6</f>
        <v>19</v>
      </c>
      <c r="O2" s="10">
        <f>IF(N2&lt;P2,0,1)</f>
        <v>1</v>
      </c>
      <c r="P2" s="24">
        <f>B6</f>
        <v>11</v>
      </c>
      <c r="Q2" s="12"/>
      <c r="R2" s="12"/>
      <c r="V2" s="4">
        <f>SUM(E2,H2,K2,N2)</f>
        <v>74</v>
      </c>
      <c r="W2" s="23"/>
      <c r="X2" s="23">
        <f>SUM(G2,J2,M2,P2)</f>
        <v>50</v>
      </c>
      <c r="Y2" s="4">
        <f>SUM(F2,I2,L2,O2)</f>
        <v>3</v>
      </c>
      <c r="Z2" s="25">
        <f>V2/X2</f>
        <v>1.48</v>
      </c>
    </row>
    <row r="3" spans="1:26" ht="15">
      <c r="A3" s="6" t="str">
        <f>A9</f>
        <v>Výč</v>
      </c>
      <c r="B3" s="70">
        <v>12</v>
      </c>
      <c r="C3" s="71">
        <f>IF(B3&lt;D3,0,1)</f>
        <v>0</v>
      </c>
      <c r="D3" s="70">
        <v>23</v>
      </c>
      <c r="E3" s="167"/>
      <c r="F3" s="168"/>
      <c r="G3" s="169"/>
      <c r="H3" s="23">
        <f>G4</f>
        <v>14</v>
      </c>
      <c r="I3" s="10">
        <f>IF(H3&lt;J3,0,1)</f>
        <v>0</v>
      </c>
      <c r="J3" s="23">
        <f>E4</f>
        <v>19</v>
      </c>
      <c r="K3" s="100">
        <f>G5</f>
        <v>18</v>
      </c>
      <c r="L3" s="10">
        <f>IF(K3&lt;M3,0,1)</f>
        <v>1</v>
      </c>
      <c r="M3" s="23">
        <f>E5</f>
        <v>16</v>
      </c>
      <c r="N3" s="100">
        <f>G6</f>
        <v>20</v>
      </c>
      <c r="O3" s="10">
        <f>IF(N3&lt;P3,0,1)</f>
        <v>1</v>
      </c>
      <c r="P3" s="24">
        <f>E6</f>
        <v>18</v>
      </c>
      <c r="Q3" s="12"/>
      <c r="R3" s="12"/>
      <c r="V3" s="4">
        <f>SUM(B3,H3,K3,N3)</f>
        <v>64</v>
      </c>
      <c r="W3" s="23"/>
      <c r="X3" s="23">
        <f>SUM(D3,J3,M3,P3)</f>
        <v>76</v>
      </c>
      <c r="Y3" s="4">
        <f>SUM(C3,I3,L3,O3)</f>
        <v>2</v>
      </c>
      <c r="Z3" s="25">
        <f>V3/X3</f>
        <v>0.8421052631578947</v>
      </c>
    </row>
    <row r="4" spans="1:26" ht="15">
      <c r="A4" s="6" t="str">
        <f>A10</f>
        <v>VK1</v>
      </c>
      <c r="B4" s="70">
        <v>17</v>
      </c>
      <c r="C4" s="71">
        <f>IF(B4&lt;D4,0,1)</f>
        <v>1</v>
      </c>
      <c r="D4" s="70">
        <v>13</v>
      </c>
      <c r="E4" s="70">
        <v>19</v>
      </c>
      <c r="F4" s="71">
        <f>IF(E4&lt;G4,0,1)</f>
        <v>1</v>
      </c>
      <c r="G4" s="70">
        <v>14</v>
      </c>
      <c r="H4" s="167"/>
      <c r="I4" s="168"/>
      <c r="J4" s="169"/>
      <c r="K4" s="100">
        <f>J5</f>
        <v>20</v>
      </c>
      <c r="L4" s="10">
        <f>IF(K4&lt;M4,0,1)</f>
        <v>1</v>
      </c>
      <c r="M4" s="23">
        <f>H5</f>
        <v>13</v>
      </c>
      <c r="N4" s="100">
        <f>J6</f>
        <v>18</v>
      </c>
      <c r="O4" s="10">
        <f>IF(N4&lt;P4,0,1)</f>
        <v>1</v>
      </c>
      <c r="P4" s="24">
        <f>H6</f>
        <v>13</v>
      </c>
      <c r="Q4" s="12"/>
      <c r="R4" s="12"/>
      <c r="S4" s="1"/>
      <c r="T4" s="1"/>
      <c r="U4" s="1"/>
      <c r="V4" s="103">
        <f>SUM(B4,E4,K4,N4)</f>
        <v>74</v>
      </c>
      <c r="W4" s="104"/>
      <c r="X4" s="104">
        <f>SUM(D4,G4,M4,P4)</f>
        <v>53</v>
      </c>
      <c r="Y4" s="103">
        <f>SUM(C4,F4,L4,O4)</f>
        <v>4</v>
      </c>
      <c r="Z4" s="105">
        <f>V4/X4</f>
        <v>1.3962264150943395</v>
      </c>
    </row>
    <row r="5" spans="1:26" ht="15">
      <c r="A5" s="108" t="str">
        <f>A11</f>
        <v>Hrot2</v>
      </c>
      <c r="B5" s="70">
        <v>10</v>
      </c>
      <c r="C5" s="71">
        <f>IF(B5&lt;D5,0,1)</f>
        <v>0</v>
      </c>
      <c r="D5" s="70">
        <v>19</v>
      </c>
      <c r="E5" s="70">
        <v>16</v>
      </c>
      <c r="F5" s="71">
        <f>IF(E5&lt;G5,0,1)</f>
        <v>0</v>
      </c>
      <c r="G5" s="70">
        <v>18</v>
      </c>
      <c r="H5" s="70">
        <v>13</v>
      </c>
      <c r="I5" s="71">
        <f>IF(H5&lt;J5,0,1)</f>
        <v>0</v>
      </c>
      <c r="J5" s="70">
        <v>20</v>
      </c>
      <c r="K5" s="131"/>
      <c r="L5" s="131"/>
      <c r="M5" s="131"/>
      <c r="N5" s="23">
        <f>M6</f>
        <v>19</v>
      </c>
      <c r="O5" s="10">
        <f>IF(N5&lt;P5,0,1)</f>
        <v>1</v>
      </c>
      <c r="P5" s="24">
        <f>K6</f>
        <v>15</v>
      </c>
      <c r="Q5" s="12"/>
      <c r="R5" s="12"/>
      <c r="S5" s="1"/>
      <c r="T5" s="1"/>
      <c r="U5" s="1"/>
      <c r="V5" s="4">
        <f>SUM(B5,E5,H5,N5)</f>
        <v>58</v>
      </c>
      <c r="W5" s="23"/>
      <c r="X5" s="23">
        <f>SUM(D5,G5,J5,P5)</f>
        <v>72</v>
      </c>
      <c r="Y5" s="4">
        <f>SUM(C5,F5,I5,O5)</f>
        <v>1</v>
      </c>
      <c r="Z5" s="25">
        <f>V5/X5</f>
        <v>0.8055555555555556</v>
      </c>
    </row>
    <row r="6" spans="1:26" ht="15.75" thickBot="1">
      <c r="A6" s="97" t="str">
        <f>A12</f>
        <v>MB</v>
      </c>
      <c r="B6" s="101">
        <v>11</v>
      </c>
      <c r="C6" s="102">
        <f>IF(B6&lt;D6,0,1)</f>
        <v>0</v>
      </c>
      <c r="D6" s="101">
        <v>19</v>
      </c>
      <c r="E6" s="101">
        <v>18</v>
      </c>
      <c r="F6" s="102">
        <f>IF(E6&lt;G6,0,1)</f>
        <v>0</v>
      </c>
      <c r="G6" s="101">
        <v>20</v>
      </c>
      <c r="H6" s="101">
        <v>13</v>
      </c>
      <c r="I6" s="102">
        <f>IF(H6&lt;J6,0,1)</f>
        <v>0</v>
      </c>
      <c r="J6" s="101">
        <v>18</v>
      </c>
      <c r="K6" s="72">
        <v>15</v>
      </c>
      <c r="L6" s="73">
        <f>IF(K6&lt;M6,0,1)</f>
        <v>0</v>
      </c>
      <c r="M6" s="72">
        <v>19</v>
      </c>
      <c r="N6" s="129"/>
      <c r="O6" s="129"/>
      <c r="P6" s="130"/>
      <c r="Q6" s="12"/>
      <c r="R6" s="12"/>
      <c r="S6" s="1"/>
      <c r="T6" s="1"/>
      <c r="U6" s="1"/>
      <c r="V6" s="109">
        <f>SUM(B6,E6,H6,K6)</f>
        <v>57</v>
      </c>
      <c r="W6" s="110"/>
      <c r="X6" s="110">
        <f>SUM(D6,G6,J6,M6)</f>
        <v>76</v>
      </c>
      <c r="Y6" s="109">
        <f>SUM(C6,F6,I6,L6)</f>
        <v>0</v>
      </c>
      <c r="Z6" s="111">
        <f>V6/X6</f>
        <v>0.75</v>
      </c>
    </row>
    <row r="7" spans="1:26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  <c r="T7" s="2"/>
      <c r="U7" s="2"/>
      <c r="V7" s="2"/>
      <c r="W7" s="2"/>
      <c r="X7" s="2"/>
      <c r="Y7" s="12"/>
      <c r="Z7" s="12"/>
    </row>
    <row r="8" spans="1:26" ht="15">
      <c r="A8" s="31" t="s">
        <v>38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"/>
      <c r="T8" s="2"/>
      <c r="U8" s="2"/>
      <c r="V8" s="2"/>
      <c r="W8" s="2"/>
      <c r="X8" s="2"/>
      <c r="Y8" s="12"/>
      <c r="Z8" s="12"/>
    </row>
    <row r="9" spans="1:26" ht="15">
      <c r="A9" s="31" t="s">
        <v>30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"/>
      <c r="T9" s="2"/>
      <c r="U9" s="2"/>
      <c r="V9" s="2"/>
      <c r="W9" s="2"/>
      <c r="X9" s="2"/>
      <c r="Y9" s="15"/>
      <c r="Z9" s="15"/>
    </row>
    <row r="10" spans="1:26" ht="15">
      <c r="A10" s="31" t="s">
        <v>34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"/>
      <c r="T10" s="2"/>
      <c r="U10" s="2"/>
      <c r="V10" s="2"/>
      <c r="W10" s="2"/>
      <c r="X10" s="2"/>
      <c r="Y10" s="2"/>
      <c r="Z10" s="2"/>
    </row>
    <row r="11" spans="1:26" ht="15">
      <c r="A11" s="31" t="s">
        <v>33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"/>
      <c r="T11" s="2"/>
      <c r="U11" s="2"/>
      <c r="V11" s="2"/>
      <c r="W11" s="2"/>
      <c r="X11" s="2"/>
      <c r="Y11" s="2"/>
      <c r="Z11" s="2"/>
    </row>
    <row r="12" spans="1:26" ht="15">
      <c r="A12" s="31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"/>
      <c r="T12" s="2"/>
      <c r="U12" s="2"/>
      <c r="V12" s="2"/>
      <c r="W12" s="2"/>
      <c r="X12" s="2"/>
      <c r="Y12" s="2"/>
      <c r="Z12" s="2"/>
    </row>
    <row r="17" ht="15.75" thickBot="1"/>
    <row r="18" spans="1:26" ht="15">
      <c r="A18" s="128" t="s">
        <v>20</v>
      </c>
      <c r="B18" s="182" t="str">
        <f>A24</f>
        <v>Týn2</v>
      </c>
      <c r="C18" s="183"/>
      <c r="D18" s="184"/>
      <c r="E18" s="155" t="str">
        <f>A25</f>
        <v>VK2</v>
      </c>
      <c r="F18" s="156"/>
      <c r="G18" s="157"/>
      <c r="H18" s="155" t="str">
        <f>A26</f>
        <v>Hrot1</v>
      </c>
      <c r="I18" s="156"/>
      <c r="J18" s="157"/>
      <c r="K18" s="95" t="str">
        <f>A27</f>
        <v>Val</v>
      </c>
      <c r="L18" s="95"/>
      <c r="M18" s="96"/>
      <c r="N18" s="12"/>
      <c r="O18" s="12"/>
      <c r="P18" s="12"/>
      <c r="Q18" s="12"/>
      <c r="R18" s="12"/>
      <c r="V18" s="176" t="s">
        <v>0</v>
      </c>
      <c r="W18" s="177"/>
      <c r="X18" s="178"/>
      <c r="Y18" s="92" t="s">
        <v>1</v>
      </c>
      <c r="Z18" s="9" t="s">
        <v>2</v>
      </c>
    </row>
    <row r="19" spans="1:26" ht="15">
      <c r="A19" s="6" t="str">
        <f>A24</f>
        <v>Týn2</v>
      </c>
      <c r="B19" s="194"/>
      <c r="C19" s="195"/>
      <c r="D19" s="196"/>
      <c r="E19" s="23">
        <f>D20</f>
        <v>9</v>
      </c>
      <c r="F19" s="10">
        <f>IF(E19&lt;G19,0,1)</f>
        <v>0</v>
      </c>
      <c r="G19" s="23">
        <f>B20</f>
        <v>23</v>
      </c>
      <c r="H19" s="23">
        <f>D21</f>
        <v>16</v>
      </c>
      <c r="I19" s="10">
        <f>IF(H19&lt;J19,0,1)</f>
        <v>1</v>
      </c>
      <c r="J19" s="23">
        <f>B21</f>
        <v>13</v>
      </c>
      <c r="K19" s="100">
        <f>D22</f>
        <v>13</v>
      </c>
      <c r="L19" s="10">
        <f>IF(K19&lt;M19,0,1)</f>
        <v>0</v>
      </c>
      <c r="M19" s="24">
        <f>B22</f>
        <v>17</v>
      </c>
      <c r="N19" s="12"/>
      <c r="O19" s="12"/>
      <c r="P19" s="12"/>
      <c r="Q19" s="12"/>
      <c r="R19" s="12"/>
      <c r="V19" s="4">
        <f>SUM(E19,H19,K19)</f>
        <v>38</v>
      </c>
      <c r="W19" s="23"/>
      <c r="X19" s="23">
        <f>SUM(G19,J19,M19)</f>
        <v>53</v>
      </c>
      <c r="Y19" s="4">
        <f>SUM(F19,I19,L19)</f>
        <v>1</v>
      </c>
      <c r="Z19" s="25">
        <f>V19/X19</f>
        <v>0.7169811320754716</v>
      </c>
    </row>
    <row r="20" spans="1:26" ht="15">
      <c r="A20" s="6" t="str">
        <f>A25</f>
        <v>VK2</v>
      </c>
      <c r="B20" s="70">
        <v>23</v>
      </c>
      <c r="C20" s="71">
        <f>IF(B20&lt;D20,0,1)</f>
        <v>1</v>
      </c>
      <c r="D20" s="70">
        <v>9</v>
      </c>
      <c r="E20" s="167"/>
      <c r="F20" s="168"/>
      <c r="G20" s="169"/>
      <c r="H20" s="23">
        <f>G21</f>
        <v>9</v>
      </c>
      <c r="I20" s="10">
        <f>IF(H20&lt;J20,0,1)</f>
        <v>0</v>
      </c>
      <c r="J20" s="23">
        <f>E21</f>
        <v>20</v>
      </c>
      <c r="K20" s="100">
        <f>G22</f>
        <v>10</v>
      </c>
      <c r="L20" s="10">
        <f>IF(K20&lt;M20,0,1)</f>
        <v>0</v>
      </c>
      <c r="M20" s="24">
        <f>E22</f>
        <v>24</v>
      </c>
      <c r="N20" s="12"/>
      <c r="O20" s="12"/>
      <c r="P20" s="12"/>
      <c r="Q20" s="12"/>
      <c r="R20" s="12"/>
      <c r="V20" s="4">
        <f>SUM(B20,H20,K20)</f>
        <v>42</v>
      </c>
      <c r="W20" s="23"/>
      <c r="X20" s="23">
        <f>SUM(D20,J20,M20)</f>
        <v>53</v>
      </c>
      <c r="Y20" s="4">
        <f>SUM(C20,I20,L20)</f>
        <v>1</v>
      </c>
      <c r="Z20" s="25">
        <f>V20/X20</f>
        <v>0.7924528301886793</v>
      </c>
    </row>
    <row r="21" spans="1:26" ht="15">
      <c r="A21" s="6" t="str">
        <f>A26</f>
        <v>Hrot1</v>
      </c>
      <c r="B21" s="70">
        <v>13</v>
      </c>
      <c r="C21" s="71">
        <f>IF(B21&lt;D21,0,1)</f>
        <v>0</v>
      </c>
      <c r="D21" s="70">
        <v>16</v>
      </c>
      <c r="E21" s="70">
        <v>20</v>
      </c>
      <c r="F21" s="71">
        <f>IF(E21&lt;G21,0,1)</f>
        <v>1</v>
      </c>
      <c r="G21" s="70">
        <v>9</v>
      </c>
      <c r="H21" s="167"/>
      <c r="I21" s="168"/>
      <c r="J21" s="169"/>
      <c r="K21" s="100">
        <f>J22</f>
        <v>10</v>
      </c>
      <c r="L21" s="10">
        <f>IF(K21&lt;M21,0,1)</f>
        <v>0</v>
      </c>
      <c r="M21" s="24">
        <f>H22</f>
        <v>20</v>
      </c>
      <c r="N21" s="12"/>
      <c r="O21" s="12"/>
      <c r="P21" s="12"/>
      <c r="Q21" s="12"/>
      <c r="R21" s="12"/>
      <c r="V21" s="103">
        <f>SUM(B21,E21,K21)</f>
        <v>43</v>
      </c>
      <c r="W21" s="104"/>
      <c r="X21" s="104">
        <f>SUM(D21,G21,M21)</f>
        <v>45</v>
      </c>
      <c r="Y21" s="103">
        <f>SUM(C21,F21,L21)</f>
        <v>1</v>
      </c>
      <c r="Z21" s="105">
        <f>V21/X21</f>
        <v>0.9555555555555556</v>
      </c>
    </row>
    <row r="22" spans="1:26" ht="15.75" thickBot="1">
      <c r="A22" s="97" t="str">
        <f>A27</f>
        <v>Val</v>
      </c>
      <c r="B22" s="101">
        <v>17</v>
      </c>
      <c r="C22" s="73">
        <f>IF(B22&lt;D22,0,1)</f>
        <v>1</v>
      </c>
      <c r="D22" s="101">
        <v>13</v>
      </c>
      <c r="E22" s="101">
        <v>24</v>
      </c>
      <c r="F22" s="73">
        <f>IF(E22&lt;G22,0,1)</f>
        <v>1</v>
      </c>
      <c r="G22" s="101">
        <v>10</v>
      </c>
      <c r="H22" s="101">
        <v>20</v>
      </c>
      <c r="I22" s="73">
        <f>IF(H22&lt;J22,0,1)</f>
        <v>1</v>
      </c>
      <c r="J22" s="101">
        <v>10</v>
      </c>
      <c r="K22" s="129"/>
      <c r="L22" s="129"/>
      <c r="M22" s="130"/>
      <c r="N22" s="12"/>
      <c r="O22" s="12"/>
      <c r="P22" s="12"/>
      <c r="Q22" s="12"/>
      <c r="R22" s="12"/>
      <c r="V22" s="5">
        <f>SUM(B22,E22,H22)</f>
        <v>61</v>
      </c>
      <c r="W22" s="8"/>
      <c r="X22" s="8">
        <f>SUM(D22,G22,J22)</f>
        <v>33</v>
      </c>
      <c r="Y22" s="5">
        <f>SUM(C22,F22,I22)</f>
        <v>3</v>
      </c>
      <c r="Z22" s="26">
        <f>V22/X22</f>
        <v>1.8484848484848484</v>
      </c>
    </row>
    <row r="23" spans="1:26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"/>
      <c r="T23" s="2"/>
      <c r="U23" s="2"/>
      <c r="V23" s="2"/>
      <c r="W23" s="2"/>
      <c r="X23" s="2"/>
      <c r="Y23" s="12"/>
      <c r="Z23" s="12"/>
    </row>
    <row r="24" spans="1:26" ht="15">
      <c r="A24" s="31" t="s">
        <v>65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"/>
      <c r="T24" s="2"/>
      <c r="U24" s="2"/>
      <c r="V24" s="2"/>
      <c r="W24" s="2"/>
      <c r="X24" s="2"/>
      <c r="Y24" s="12"/>
      <c r="Z24" s="12"/>
    </row>
    <row r="25" spans="1:26" ht="15">
      <c r="A25" s="31" t="s">
        <v>27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"/>
      <c r="T25" s="2"/>
      <c r="U25" s="2"/>
      <c r="V25" s="2"/>
      <c r="W25" s="2"/>
      <c r="X25" s="2"/>
      <c r="Y25" s="11"/>
      <c r="Z25" s="11"/>
    </row>
    <row r="26" spans="1:26" ht="15">
      <c r="A26" s="31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"/>
      <c r="T26" s="2"/>
      <c r="U26" s="2"/>
      <c r="V26" s="2"/>
      <c r="W26" s="2"/>
      <c r="X26" s="2"/>
      <c r="Y26" s="2"/>
      <c r="Z26" s="2"/>
    </row>
    <row r="27" spans="1:26" ht="15">
      <c r="A27" s="31" t="s">
        <v>71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"/>
      <c r="T27" s="2"/>
      <c r="U27" s="2"/>
      <c r="V27" s="2"/>
      <c r="W27" s="2"/>
      <c r="X27" s="2"/>
      <c r="Y27" s="2"/>
      <c r="Z27" s="2"/>
    </row>
    <row r="32" ht="15.75" thickBot="1"/>
    <row r="33" spans="1:26" ht="15">
      <c r="A33" s="128" t="s">
        <v>36</v>
      </c>
      <c r="B33" s="182" t="str">
        <f>A39</f>
        <v>TGM</v>
      </c>
      <c r="C33" s="183"/>
      <c r="D33" s="184"/>
      <c r="E33" s="155" t="str">
        <f>A40</f>
        <v>Týn1</v>
      </c>
      <c r="F33" s="156"/>
      <c r="G33" s="157"/>
      <c r="H33" s="155" t="str">
        <f>A41</f>
        <v>Ji</v>
      </c>
      <c r="I33" s="156"/>
      <c r="J33" s="157"/>
      <c r="K33" s="95" t="str">
        <f>A42</f>
        <v>VK4</v>
      </c>
      <c r="L33" s="95"/>
      <c r="M33" s="96"/>
      <c r="N33" s="12"/>
      <c r="O33" s="12"/>
      <c r="P33" s="12"/>
      <c r="Q33" s="12"/>
      <c r="R33" s="12"/>
      <c r="V33" s="176" t="s">
        <v>0</v>
      </c>
      <c r="W33" s="177"/>
      <c r="X33" s="178"/>
      <c r="Y33" s="92" t="s">
        <v>1</v>
      </c>
      <c r="Z33" s="9" t="s">
        <v>2</v>
      </c>
    </row>
    <row r="34" spans="1:26" ht="15">
      <c r="A34" s="6" t="str">
        <f>A39</f>
        <v>TGM</v>
      </c>
      <c r="B34" s="194"/>
      <c r="C34" s="195"/>
      <c r="D34" s="196"/>
      <c r="E34" s="23">
        <f>D35</f>
        <v>10</v>
      </c>
      <c r="F34" s="10">
        <f>IF(E34&lt;G34,0,1)</f>
        <v>0</v>
      </c>
      <c r="G34" s="23">
        <f>B35</f>
        <v>22</v>
      </c>
      <c r="H34" s="23">
        <f>D36</f>
        <v>23</v>
      </c>
      <c r="I34" s="10">
        <f>IF(H34&lt;J34,0,1)</f>
        <v>1</v>
      </c>
      <c r="J34" s="23">
        <f>B36</f>
        <v>12</v>
      </c>
      <c r="K34" s="100">
        <f>D37</f>
        <v>26</v>
      </c>
      <c r="L34" s="10">
        <f>IF(K34&lt;M34,0,1)</f>
        <v>1</v>
      </c>
      <c r="M34" s="24">
        <f>B37</f>
        <v>6</v>
      </c>
      <c r="N34" s="12"/>
      <c r="O34" s="12"/>
      <c r="P34" s="12"/>
      <c r="Q34" s="12"/>
      <c r="R34" s="12"/>
      <c r="V34" s="4">
        <f>SUM(E34,H34,K34)</f>
        <v>59</v>
      </c>
      <c r="W34" s="23"/>
      <c r="X34" s="23">
        <f>SUM(G34,J34,M34)</f>
        <v>40</v>
      </c>
      <c r="Y34" s="4">
        <f>SUM(F34,I34,L34)</f>
        <v>2</v>
      </c>
      <c r="Z34" s="25">
        <f>V34/X34</f>
        <v>1.475</v>
      </c>
    </row>
    <row r="35" spans="1:26" ht="15">
      <c r="A35" s="6" t="str">
        <f>A40</f>
        <v>Týn1</v>
      </c>
      <c r="B35" s="70">
        <v>22</v>
      </c>
      <c r="C35" s="71">
        <f>IF(B35&lt;D35,0,1)</f>
        <v>1</v>
      </c>
      <c r="D35" s="70">
        <v>10</v>
      </c>
      <c r="E35" s="167"/>
      <c r="F35" s="168"/>
      <c r="G35" s="169"/>
      <c r="H35" s="23">
        <f>G36</f>
        <v>19</v>
      </c>
      <c r="I35" s="10">
        <f>IF(H35&lt;J35,0,1)</f>
        <v>1</v>
      </c>
      <c r="J35" s="23">
        <f>E36</f>
        <v>10</v>
      </c>
      <c r="K35" s="100">
        <f>G37</f>
        <v>24</v>
      </c>
      <c r="L35" s="10">
        <f>IF(K35&lt;M35,0,1)</f>
        <v>1</v>
      </c>
      <c r="M35" s="24">
        <f>E37</f>
        <v>7</v>
      </c>
      <c r="N35" s="12"/>
      <c r="O35" s="12"/>
      <c r="P35" s="12"/>
      <c r="Q35" s="12"/>
      <c r="R35" s="12"/>
      <c r="V35" s="4">
        <f>SUM(B35,H35,K35)</f>
        <v>65</v>
      </c>
      <c r="W35" s="23"/>
      <c r="X35" s="23">
        <f>SUM(D35,J35,M35)</f>
        <v>27</v>
      </c>
      <c r="Y35" s="4">
        <f>SUM(C35,I35,L35)</f>
        <v>3</v>
      </c>
      <c r="Z35" s="25">
        <f>V35/X35</f>
        <v>2.4074074074074074</v>
      </c>
    </row>
    <row r="36" spans="1:26" ht="15">
      <c r="A36" s="6" t="str">
        <f>A41</f>
        <v>Ji</v>
      </c>
      <c r="B36" s="70">
        <v>12</v>
      </c>
      <c r="C36" s="71">
        <f>IF(B36&lt;D36,0,1)</f>
        <v>0</v>
      </c>
      <c r="D36" s="70">
        <v>23</v>
      </c>
      <c r="E36" s="70">
        <v>10</v>
      </c>
      <c r="F36" s="71">
        <f>IF(E36&lt;G36,0,1)</f>
        <v>0</v>
      </c>
      <c r="G36" s="70">
        <v>19</v>
      </c>
      <c r="H36" s="167"/>
      <c r="I36" s="168"/>
      <c r="J36" s="169"/>
      <c r="K36" s="100">
        <f>J37</f>
        <v>19</v>
      </c>
      <c r="L36" s="10">
        <f>IF(K36&lt;M36,0,1)</f>
        <v>1</v>
      </c>
      <c r="M36" s="24">
        <f>H37</f>
        <v>11</v>
      </c>
      <c r="N36" s="12"/>
      <c r="O36" s="12"/>
      <c r="P36" s="12"/>
      <c r="Q36" s="12"/>
      <c r="R36" s="12"/>
      <c r="V36" s="103">
        <f>SUM(B36,E36,K36)</f>
        <v>41</v>
      </c>
      <c r="W36" s="104"/>
      <c r="X36" s="104">
        <f>SUM(D36,G36,M36)</f>
        <v>53</v>
      </c>
      <c r="Y36" s="103">
        <f>SUM(C36,F36,L36)</f>
        <v>1</v>
      </c>
      <c r="Z36" s="105">
        <f>V36/X36</f>
        <v>0.7735849056603774</v>
      </c>
    </row>
    <row r="37" spans="1:26" ht="15.75" thickBot="1">
      <c r="A37" s="97" t="str">
        <f>A42</f>
        <v>VK4</v>
      </c>
      <c r="B37" s="101">
        <v>6</v>
      </c>
      <c r="C37" s="73">
        <f>IF(B37&lt;D37,0,1)</f>
        <v>0</v>
      </c>
      <c r="D37" s="101">
        <v>26</v>
      </c>
      <c r="E37" s="101">
        <v>7</v>
      </c>
      <c r="F37" s="73">
        <f>IF(E37&lt;G37,0,1)</f>
        <v>0</v>
      </c>
      <c r="G37" s="101">
        <v>24</v>
      </c>
      <c r="H37" s="101">
        <v>11</v>
      </c>
      <c r="I37" s="73">
        <f>IF(H37&lt;J37,0,1)</f>
        <v>0</v>
      </c>
      <c r="J37" s="101">
        <v>19</v>
      </c>
      <c r="K37" s="129"/>
      <c r="L37" s="129"/>
      <c r="M37" s="130"/>
      <c r="N37" s="12"/>
      <c r="O37" s="12"/>
      <c r="P37" s="12"/>
      <c r="Q37" s="12"/>
      <c r="R37" s="12"/>
      <c r="V37" s="5">
        <f>SUM(B37,E37,H37)</f>
        <v>24</v>
      </c>
      <c r="W37" s="8"/>
      <c r="X37" s="8">
        <f>SUM(D37,G37,J37)</f>
        <v>69</v>
      </c>
      <c r="Y37" s="5">
        <f>SUM(C37,F37,I37)</f>
        <v>0</v>
      </c>
      <c r="Z37" s="26">
        <f>V37/X37</f>
        <v>0.34782608695652173</v>
      </c>
    </row>
    <row r="38" spans="1:26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"/>
      <c r="T38" s="2"/>
      <c r="U38" s="2"/>
      <c r="V38" s="2"/>
      <c r="W38" s="2"/>
      <c r="X38" s="2"/>
      <c r="Y38" s="12"/>
      <c r="Z38" s="12"/>
    </row>
    <row r="39" spans="1:26" ht="15">
      <c r="A39" s="31" t="s">
        <v>95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"/>
      <c r="T39" s="2"/>
      <c r="U39" s="2"/>
      <c r="V39" s="2"/>
      <c r="W39" s="2"/>
      <c r="X39" s="2"/>
      <c r="Y39" s="12"/>
      <c r="Z39" s="12"/>
    </row>
    <row r="40" spans="1:26" ht="15">
      <c r="A40" s="31" t="s">
        <v>68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"/>
      <c r="T40" s="2"/>
      <c r="U40" s="2"/>
      <c r="V40" s="2"/>
      <c r="W40" s="2"/>
      <c r="X40" s="2"/>
      <c r="Y40" s="11"/>
      <c r="Z40" s="11"/>
    </row>
    <row r="41" spans="1:26" ht="15">
      <c r="A41" s="31" t="s">
        <v>29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"/>
      <c r="T41" s="2"/>
      <c r="U41" s="2"/>
      <c r="V41" s="2"/>
      <c r="W41" s="2"/>
      <c r="X41" s="2"/>
      <c r="Y41" s="2"/>
      <c r="Z41" s="2"/>
    </row>
    <row r="42" spans="1:26" ht="15">
      <c r="A42" s="31" t="s">
        <v>35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"/>
      <c r="T42" s="2"/>
      <c r="U42" s="2"/>
      <c r="V42" s="2"/>
      <c r="W42" s="2"/>
      <c r="X42" s="2"/>
      <c r="Y42" s="2"/>
      <c r="Z42" s="2"/>
    </row>
    <row r="47" ht="15.75" thickBot="1"/>
    <row r="48" spans="1:26" ht="15">
      <c r="A48" s="128" t="s">
        <v>40</v>
      </c>
      <c r="B48" s="182" t="str">
        <f>A53</f>
        <v>VK1</v>
      </c>
      <c r="C48" s="183"/>
      <c r="D48" s="184"/>
      <c r="E48" s="155" t="str">
        <f>A54</f>
        <v>VAL</v>
      </c>
      <c r="F48" s="156"/>
      <c r="G48" s="157"/>
      <c r="H48" s="155" t="str">
        <f>A55</f>
        <v>TYN1</v>
      </c>
      <c r="I48" s="156"/>
      <c r="J48" s="91"/>
      <c r="K48" s="12"/>
      <c r="L48" s="12"/>
      <c r="M48" s="12"/>
      <c r="N48" s="12"/>
      <c r="O48" s="12"/>
      <c r="P48" s="12"/>
      <c r="Q48" s="12"/>
      <c r="R48" s="12"/>
      <c r="V48" s="176" t="s">
        <v>0</v>
      </c>
      <c r="W48" s="177"/>
      <c r="X48" s="178"/>
      <c r="Y48" s="92" t="s">
        <v>1</v>
      </c>
      <c r="Z48" s="9" t="s">
        <v>2</v>
      </c>
    </row>
    <row r="49" spans="1:26" ht="15">
      <c r="A49" s="6" t="str">
        <f>A53</f>
        <v>VK1</v>
      </c>
      <c r="B49" s="194"/>
      <c r="C49" s="195"/>
      <c r="D49" s="196"/>
      <c r="E49" s="23">
        <f>D50</f>
        <v>12</v>
      </c>
      <c r="F49" s="10">
        <f>IF(E49&lt;G49,0,1)</f>
        <v>0</v>
      </c>
      <c r="G49" s="23">
        <f>B50</f>
        <v>19</v>
      </c>
      <c r="H49" s="23">
        <f>D51</f>
        <v>13</v>
      </c>
      <c r="I49" s="10">
        <f>IF(H49&lt;J49,0,1)</f>
        <v>0</v>
      </c>
      <c r="J49" s="24">
        <f>B51</f>
        <v>16</v>
      </c>
      <c r="K49" s="12"/>
      <c r="L49" s="12"/>
      <c r="M49" s="12"/>
      <c r="N49" s="12"/>
      <c r="O49" s="12"/>
      <c r="P49" s="12"/>
      <c r="Q49" s="12"/>
      <c r="R49" s="12"/>
      <c r="V49" s="4">
        <f>SUM(E49,H49)</f>
        <v>25</v>
      </c>
      <c r="W49" s="23"/>
      <c r="X49" s="23">
        <f>SUM(G49,J49)</f>
        <v>35</v>
      </c>
      <c r="Y49" s="4">
        <f>SUM(F49,I49)</f>
        <v>0</v>
      </c>
      <c r="Z49" s="25">
        <f>V49/X49</f>
        <v>0.7142857142857143</v>
      </c>
    </row>
    <row r="50" spans="1:26" ht="15">
      <c r="A50" s="6" t="str">
        <f>A54</f>
        <v>VAL</v>
      </c>
      <c r="B50" s="70">
        <v>19</v>
      </c>
      <c r="C50" s="71">
        <f>IF(B50&lt;D50,0,1)</f>
        <v>1</v>
      </c>
      <c r="D50" s="70">
        <v>12</v>
      </c>
      <c r="E50" s="167"/>
      <c r="F50" s="168"/>
      <c r="G50" s="169"/>
      <c r="H50" s="23">
        <f>G51</f>
        <v>15</v>
      </c>
      <c r="I50" s="10">
        <f>IF(H50&lt;J50,0,1)</f>
        <v>0</v>
      </c>
      <c r="J50" s="24">
        <f>E51</f>
        <v>16</v>
      </c>
      <c r="K50" s="12"/>
      <c r="L50" s="12"/>
      <c r="M50" s="12"/>
      <c r="N50" s="12"/>
      <c r="O50" s="12"/>
      <c r="P50" s="12"/>
      <c r="Q50" s="12"/>
      <c r="R50" s="12"/>
      <c r="V50" s="4">
        <f>SUM(B50,H50)</f>
        <v>34</v>
      </c>
      <c r="W50" s="23"/>
      <c r="X50" s="23">
        <f>SUM(D50,J50)</f>
        <v>28</v>
      </c>
      <c r="Y50" s="4">
        <f>SUM(C50,I50)</f>
        <v>1</v>
      </c>
      <c r="Z50" s="25">
        <f>V50/X50</f>
        <v>1.2142857142857142</v>
      </c>
    </row>
    <row r="51" spans="1:26" ht="15.75" thickBot="1">
      <c r="A51" s="7" t="str">
        <f>A55</f>
        <v>TYN1</v>
      </c>
      <c r="B51" s="72">
        <v>16</v>
      </c>
      <c r="C51" s="73">
        <f>IF(B51&lt;D51,0,1)</f>
        <v>1</v>
      </c>
      <c r="D51" s="72">
        <v>13</v>
      </c>
      <c r="E51" s="72">
        <v>16</v>
      </c>
      <c r="F51" s="73">
        <f>IF(E51&lt;G51,0,1)</f>
        <v>1</v>
      </c>
      <c r="G51" s="72">
        <v>15</v>
      </c>
      <c r="H51" s="132"/>
      <c r="I51" s="133"/>
      <c r="J51" s="134"/>
      <c r="K51" s="12"/>
      <c r="L51" s="12"/>
      <c r="M51" s="12"/>
      <c r="N51" s="12"/>
      <c r="O51" s="12"/>
      <c r="P51" s="12"/>
      <c r="Q51" s="12"/>
      <c r="R51" s="12"/>
      <c r="V51" s="5">
        <f>SUM(B51,E51)</f>
        <v>32</v>
      </c>
      <c r="W51" s="8"/>
      <c r="X51" s="8">
        <f>SUM(D51,G51)</f>
        <v>28</v>
      </c>
      <c r="Y51" s="5">
        <f>SUM(C51,F51)</f>
        <v>2</v>
      </c>
      <c r="Z51" s="26">
        <f>V51/X51</f>
        <v>1.1428571428571428</v>
      </c>
    </row>
    <row r="52" spans="1:2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2"/>
      <c r="T52" s="2"/>
      <c r="U52" s="2"/>
      <c r="V52" s="2"/>
      <c r="W52" s="2"/>
      <c r="X52" s="2"/>
      <c r="Y52" s="12"/>
      <c r="Z52" s="12"/>
    </row>
    <row r="53" spans="1:26" ht="15">
      <c r="A53" s="31" t="s">
        <v>34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2"/>
      <c r="T53" s="2"/>
      <c r="U53" s="2"/>
      <c r="V53" s="2"/>
      <c r="W53" s="2"/>
      <c r="X53" s="2"/>
      <c r="Y53" s="12"/>
      <c r="Z53" s="12"/>
    </row>
    <row r="54" spans="1:26" ht="15">
      <c r="A54" s="31" t="s">
        <v>96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"/>
      <c r="T54" s="2"/>
      <c r="U54" s="2"/>
      <c r="V54" s="2"/>
      <c r="W54" s="2"/>
      <c r="X54" s="2"/>
      <c r="Y54" s="11"/>
      <c r="Z54" s="11"/>
    </row>
    <row r="55" spans="1:26" ht="15">
      <c r="A55" s="31" t="s">
        <v>78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2"/>
      <c r="T55" s="2"/>
      <c r="U55" s="2"/>
      <c r="V55" s="2"/>
      <c r="W55" s="2"/>
      <c r="X55" s="2"/>
      <c r="Y55" s="2"/>
      <c r="Z55" s="2"/>
    </row>
    <row r="60" ht="15.75" thickBot="1"/>
    <row r="61" spans="1:26" ht="15">
      <c r="A61" s="128" t="s">
        <v>41</v>
      </c>
      <c r="B61" s="182" t="str">
        <f>A66</f>
        <v>VK3</v>
      </c>
      <c r="C61" s="183"/>
      <c r="D61" s="184"/>
      <c r="E61" s="155" t="str">
        <f>A67</f>
        <v>Hrot1</v>
      </c>
      <c r="F61" s="156"/>
      <c r="G61" s="157"/>
      <c r="H61" s="155" t="str">
        <f>A68</f>
        <v>TGM</v>
      </c>
      <c r="I61" s="156"/>
      <c r="J61" s="91"/>
      <c r="K61" s="12"/>
      <c r="L61" s="12"/>
      <c r="M61" s="12"/>
      <c r="N61" s="12"/>
      <c r="O61" s="12"/>
      <c r="P61" s="12"/>
      <c r="Q61" s="12"/>
      <c r="R61" s="12"/>
      <c r="V61" s="176" t="s">
        <v>0</v>
      </c>
      <c r="W61" s="177"/>
      <c r="X61" s="178"/>
      <c r="Y61" s="92" t="s">
        <v>1</v>
      </c>
      <c r="Z61" s="9" t="s">
        <v>2</v>
      </c>
    </row>
    <row r="62" spans="1:26" ht="15">
      <c r="A62" s="6" t="str">
        <f>A66</f>
        <v>VK3</v>
      </c>
      <c r="B62" s="194"/>
      <c r="C62" s="195"/>
      <c r="D62" s="196"/>
      <c r="E62" s="23">
        <f>D63</f>
        <v>11</v>
      </c>
      <c r="F62" s="10">
        <f>IF(E62&lt;G62,0,1)</f>
        <v>0</v>
      </c>
      <c r="G62" s="23">
        <f>B63</f>
        <v>12</v>
      </c>
      <c r="H62" s="23">
        <f>D64</f>
        <v>18</v>
      </c>
      <c r="I62" s="10">
        <f>IF(H62&lt;J62,0,1)</f>
        <v>1</v>
      </c>
      <c r="J62" s="24">
        <f>B64</f>
        <v>10</v>
      </c>
      <c r="K62" s="12"/>
      <c r="L62" s="12"/>
      <c r="M62" s="12"/>
      <c r="N62" s="12"/>
      <c r="O62" s="12"/>
      <c r="P62" s="12"/>
      <c r="Q62" s="12"/>
      <c r="R62" s="12"/>
      <c r="V62" s="4">
        <f>SUM(E62,H62)</f>
        <v>29</v>
      </c>
      <c r="W62" s="23"/>
      <c r="X62" s="23">
        <f>SUM(G62,J62)</f>
        <v>22</v>
      </c>
      <c r="Y62" s="4">
        <f>SUM(F62,I62)</f>
        <v>1</v>
      </c>
      <c r="Z62" s="25">
        <f>V62/X62</f>
        <v>1.3181818181818181</v>
      </c>
    </row>
    <row r="63" spans="1:26" ht="15">
      <c r="A63" s="6" t="str">
        <f>A67</f>
        <v>Hrot1</v>
      </c>
      <c r="B63" s="70">
        <v>12</v>
      </c>
      <c r="C63" s="71">
        <f>IF(B63&lt;D63,0,1)</f>
        <v>1</v>
      </c>
      <c r="D63" s="70">
        <v>11</v>
      </c>
      <c r="E63" s="167"/>
      <c r="F63" s="168"/>
      <c r="G63" s="169"/>
      <c r="H63" s="23">
        <f>G64</f>
        <v>16</v>
      </c>
      <c r="I63" s="10">
        <f>IF(H63&lt;J63,0,1)</f>
        <v>1</v>
      </c>
      <c r="J63" s="24">
        <f>E64</f>
        <v>15</v>
      </c>
      <c r="K63" s="12"/>
      <c r="L63" s="12"/>
      <c r="M63" s="12"/>
      <c r="N63" s="12"/>
      <c r="O63" s="12"/>
      <c r="P63" s="12"/>
      <c r="Q63" s="12"/>
      <c r="R63" s="12"/>
      <c r="V63" s="4">
        <f>SUM(B63,H63)</f>
        <v>28</v>
      </c>
      <c r="W63" s="23"/>
      <c r="X63" s="23">
        <f>SUM(D63,J63)</f>
        <v>26</v>
      </c>
      <c r="Y63" s="4">
        <f>SUM(C63,I63)</f>
        <v>2</v>
      </c>
      <c r="Z63" s="25">
        <f>V63/X63</f>
        <v>1.0769230769230769</v>
      </c>
    </row>
    <row r="64" spans="1:26" ht="15.75" thickBot="1">
      <c r="A64" s="7" t="str">
        <f>A68</f>
        <v>TGM</v>
      </c>
      <c r="B64" s="72">
        <v>10</v>
      </c>
      <c r="C64" s="73">
        <f>IF(B64&lt;D64,0,1)</f>
        <v>0</v>
      </c>
      <c r="D64" s="72">
        <v>18</v>
      </c>
      <c r="E64" s="72">
        <v>15</v>
      </c>
      <c r="F64" s="73">
        <f>IF(E64&lt;G64,0,1)</f>
        <v>0</v>
      </c>
      <c r="G64" s="72">
        <v>16</v>
      </c>
      <c r="H64" s="132"/>
      <c r="I64" s="133"/>
      <c r="J64" s="134"/>
      <c r="K64" s="12"/>
      <c r="L64" s="12"/>
      <c r="M64" s="12"/>
      <c r="N64" s="12"/>
      <c r="O64" s="12"/>
      <c r="P64" s="12"/>
      <c r="Q64" s="12"/>
      <c r="R64" s="12"/>
      <c r="V64" s="5">
        <f>SUM(B64,E64)</f>
        <v>25</v>
      </c>
      <c r="W64" s="8"/>
      <c r="X64" s="8">
        <f>SUM(D64,G64)</f>
        <v>34</v>
      </c>
      <c r="Y64" s="5">
        <f>SUM(C64,F64)</f>
        <v>0</v>
      </c>
      <c r="Z64" s="26">
        <f>V64/X64</f>
        <v>0.7352941176470589</v>
      </c>
    </row>
    <row r="65" spans="1:2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2"/>
      <c r="T65" s="2"/>
      <c r="U65" s="2"/>
      <c r="V65" s="2"/>
      <c r="W65" s="2"/>
      <c r="X65" s="2"/>
      <c r="Y65" s="12"/>
      <c r="Z65" s="12"/>
    </row>
    <row r="66" spans="1:26" ht="15">
      <c r="A66" s="31" t="s">
        <v>38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2"/>
      <c r="T66" s="2"/>
      <c r="U66" s="2"/>
      <c r="V66" s="2"/>
      <c r="W66" s="2"/>
      <c r="X66" s="2"/>
      <c r="Y66" s="12"/>
      <c r="Z66" s="12"/>
    </row>
    <row r="67" spans="1:26" ht="15">
      <c r="A67" s="31" t="s">
        <v>28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2"/>
      <c r="T67" s="2"/>
      <c r="U67" s="2"/>
      <c r="V67" s="2"/>
      <c r="W67" s="2"/>
      <c r="X67" s="2"/>
      <c r="Y67" s="11"/>
      <c r="Z67" s="11"/>
    </row>
    <row r="68" spans="1:26" ht="15">
      <c r="A68" s="31" t="s">
        <v>95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2"/>
      <c r="T68" s="2"/>
      <c r="U68" s="2"/>
      <c r="V68" s="2"/>
      <c r="W68" s="2"/>
      <c r="X68" s="2"/>
      <c r="Y68" s="2"/>
      <c r="Z68" s="2"/>
    </row>
    <row r="72" ht="15.75" thickBot="1"/>
    <row r="73" spans="1:26" ht="15">
      <c r="A73" s="128" t="s">
        <v>42</v>
      </c>
      <c r="B73" s="182" t="str">
        <f>A78</f>
        <v>VYČ</v>
      </c>
      <c r="C73" s="183"/>
      <c r="D73" s="184"/>
      <c r="E73" s="155" t="str">
        <f>A79</f>
        <v>VK2</v>
      </c>
      <c r="F73" s="156"/>
      <c r="G73" s="157"/>
      <c r="H73" s="155" t="str">
        <f>A80</f>
        <v>Ji</v>
      </c>
      <c r="I73" s="156"/>
      <c r="J73" s="91"/>
      <c r="K73" s="12"/>
      <c r="L73" s="12"/>
      <c r="M73" s="12"/>
      <c r="N73" s="12"/>
      <c r="O73" s="12"/>
      <c r="P73" s="12"/>
      <c r="Q73" s="12"/>
      <c r="R73" s="12"/>
      <c r="V73" s="176" t="s">
        <v>0</v>
      </c>
      <c r="W73" s="177"/>
      <c r="X73" s="178"/>
      <c r="Y73" s="92" t="s">
        <v>1</v>
      </c>
      <c r="Z73" s="9" t="s">
        <v>2</v>
      </c>
    </row>
    <row r="74" spans="1:26" ht="15">
      <c r="A74" s="6" t="str">
        <f>A78</f>
        <v>VYČ</v>
      </c>
      <c r="B74" s="194"/>
      <c r="C74" s="195"/>
      <c r="D74" s="196"/>
      <c r="E74" s="23">
        <f>D75</f>
        <v>19</v>
      </c>
      <c r="F74" s="10">
        <f>IF(E74&lt;G74,0,1)</f>
        <v>1</v>
      </c>
      <c r="G74" s="23">
        <f>B75</f>
        <v>13</v>
      </c>
      <c r="H74" s="23">
        <f>D76</f>
        <v>8</v>
      </c>
      <c r="I74" s="10">
        <f>IF(H74&lt;J74,0,1)</f>
        <v>0</v>
      </c>
      <c r="J74" s="24">
        <f>B76</f>
        <v>23</v>
      </c>
      <c r="K74" s="12"/>
      <c r="L74" s="12"/>
      <c r="M74" s="12"/>
      <c r="N74" s="12"/>
      <c r="O74" s="12"/>
      <c r="P74" s="12"/>
      <c r="Q74" s="12"/>
      <c r="R74" s="12"/>
      <c r="V74" s="4">
        <f>SUM(E74,H74)</f>
        <v>27</v>
      </c>
      <c r="W74" s="23"/>
      <c r="X74" s="23">
        <f>SUM(G74,J74)</f>
        <v>36</v>
      </c>
      <c r="Y74" s="4">
        <f>SUM(F74,I74)</f>
        <v>1</v>
      </c>
      <c r="Z74" s="25">
        <f>V74/X74</f>
        <v>0.75</v>
      </c>
    </row>
    <row r="75" spans="1:26" ht="15">
      <c r="A75" s="6" t="str">
        <f>A79</f>
        <v>VK2</v>
      </c>
      <c r="B75" s="70">
        <v>13</v>
      </c>
      <c r="C75" s="71">
        <f>IF(B75&lt;D75,0,1)</f>
        <v>0</v>
      </c>
      <c r="D75" s="70">
        <v>19</v>
      </c>
      <c r="E75" s="167"/>
      <c r="F75" s="168"/>
      <c r="G75" s="169"/>
      <c r="H75" s="23">
        <f>G76</f>
        <v>13</v>
      </c>
      <c r="I75" s="10">
        <f>IF(H75&lt;J75,0,1)</f>
        <v>0</v>
      </c>
      <c r="J75" s="24">
        <f>E76</f>
        <v>20</v>
      </c>
      <c r="K75" s="12"/>
      <c r="L75" s="12"/>
      <c r="M75" s="12"/>
      <c r="N75" s="12"/>
      <c r="O75" s="12"/>
      <c r="P75" s="12"/>
      <c r="Q75" s="12"/>
      <c r="R75" s="12"/>
      <c r="V75" s="4">
        <f>SUM(B75,H75)</f>
        <v>26</v>
      </c>
      <c r="W75" s="23"/>
      <c r="X75" s="23">
        <f>SUM(D75,J75)</f>
        <v>39</v>
      </c>
      <c r="Y75" s="4">
        <f>SUM(C75,I75)</f>
        <v>0</v>
      </c>
      <c r="Z75" s="25">
        <f>V75/X75</f>
        <v>0.6666666666666666</v>
      </c>
    </row>
    <row r="76" spans="1:26" ht="15.75" thickBot="1">
      <c r="A76" s="7" t="str">
        <f>A80</f>
        <v>Ji</v>
      </c>
      <c r="B76" s="72">
        <v>23</v>
      </c>
      <c r="C76" s="73">
        <f>IF(B76&lt;D76,0,1)</f>
        <v>1</v>
      </c>
      <c r="D76" s="72">
        <v>8</v>
      </c>
      <c r="E76" s="72">
        <v>20</v>
      </c>
      <c r="F76" s="73">
        <f>IF(E76&lt;G76,0,1)</f>
        <v>1</v>
      </c>
      <c r="G76" s="72">
        <v>13</v>
      </c>
      <c r="H76" s="132"/>
      <c r="I76" s="133"/>
      <c r="J76" s="134"/>
      <c r="K76" s="12"/>
      <c r="L76" s="12"/>
      <c r="M76" s="12"/>
      <c r="N76" s="12"/>
      <c r="O76" s="12"/>
      <c r="P76" s="12"/>
      <c r="Q76" s="12"/>
      <c r="R76" s="12"/>
      <c r="V76" s="5">
        <f>SUM(B76,E76)</f>
        <v>43</v>
      </c>
      <c r="W76" s="8"/>
      <c r="X76" s="8">
        <f>SUM(D76,G76)</f>
        <v>21</v>
      </c>
      <c r="Y76" s="5">
        <f>SUM(C76,F76)</f>
        <v>2</v>
      </c>
      <c r="Z76" s="26">
        <f>V76/X76</f>
        <v>2.0476190476190474</v>
      </c>
    </row>
    <row r="77" spans="1:2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2"/>
      <c r="T77" s="2"/>
      <c r="U77" s="2"/>
      <c r="V77" s="2"/>
      <c r="W77" s="2"/>
      <c r="X77" s="2"/>
      <c r="Y77" s="12"/>
      <c r="Z77" s="12"/>
    </row>
    <row r="78" spans="1:26" ht="15">
      <c r="A78" s="31" t="s">
        <v>97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2"/>
      <c r="T78" s="2"/>
      <c r="U78" s="2"/>
      <c r="V78" s="2"/>
      <c r="W78" s="2"/>
      <c r="X78" s="2"/>
      <c r="Y78" s="12"/>
      <c r="Z78" s="12"/>
    </row>
    <row r="79" spans="1:26" ht="15">
      <c r="A79" s="31" t="s">
        <v>27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2"/>
      <c r="T79" s="2"/>
      <c r="U79" s="2"/>
      <c r="V79" s="2"/>
      <c r="W79" s="2"/>
      <c r="X79" s="2"/>
      <c r="Y79" s="11"/>
      <c r="Z79" s="11"/>
    </row>
    <row r="80" spans="1:26" ht="15">
      <c r="A80" s="31" t="s">
        <v>29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2"/>
      <c r="T80" s="2"/>
      <c r="U80" s="2"/>
      <c r="V80" s="2"/>
      <c r="W80" s="2"/>
      <c r="X80" s="2"/>
      <c r="Y80" s="2"/>
      <c r="Z80" s="2"/>
    </row>
    <row r="84" spans="1:2" ht="15">
      <c r="A84" t="s">
        <v>44</v>
      </c>
      <c r="B84" t="s">
        <v>33</v>
      </c>
    </row>
    <row r="85" spans="2:4" ht="15">
      <c r="B85" s="139">
        <v>0.3513888888888889</v>
      </c>
      <c r="D85" t="s">
        <v>98</v>
      </c>
    </row>
    <row r="86" spans="1:2" ht="15">
      <c r="A86" t="s">
        <v>46</v>
      </c>
      <c r="B86" t="s">
        <v>98</v>
      </c>
    </row>
    <row r="87" spans="4:5" ht="15">
      <c r="D87" s="139">
        <v>0.8416666666666667</v>
      </c>
      <c r="E87" t="s">
        <v>98</v>
      </c>
    </row>
    <row r="88" spans="1:2" ht="15">
      <c r="A88" t="s">
        <v>48</v>
      </c>
      <c r="B88" t="s">
        <v>35</v>
      </c>
    </row>
    <row r="89" spans="2:4" ht="15">
      <c r="B89" s="139">
        <v>0.5986111111111111</v>
      </c>
      <c r="D89" t="s">
        <v>31</v>
      </c>
    </row>
    <row r="90" spans="1:2" ht="15">
      <c r="A90" t="s">
        <v>50</v>
      </c>
      <c r="B90" t="s">
        <v>31</v>
      </c>
    </row>
    <row r="93" ht="15">
      <c r="D93" t="s">
        <v>33</v>
      </c>
    </row>
    <row r="94" spans="4:5" ht="15">
      <c r="D94" s="139">
        <v>0.6736111111111112</v>
      </c>
      <c r="E94" t="s">
        <v>33</v>
      </c>
    </row>
    <row r="95" ht="15">
      <c r="D95" t="s">
        <v>35</v>
      </c>
    </row>
    <row r="98" ht="15">
      <c r="A98" t="s">
        <v>22</v>
      </c>
    </row>
    <row r="99" ht="15">
      <c r="A99" t="s">
        <v>99</v>
      </c>
    </row>
    <row r="100" ht="15">
      <c r="A100" t="s">
        <v>100</v>
      </c>
    </row>
    <row r="101" ht="15">
      <c r="A101" t="s">
        <v>101</v>
      </c>
    </row>
    <row r="102" ht="15">
      <c r="A102" t="s">
        <v>102</v>
      </c>
    </row>
    <row r="103" ht="15">
      <c r="A103" t="s">
        <v>103</v>
      </c>
    </row>
    <row r="104" ht="15">
      <c r="A104" t="s">
        <v>104</v>
      </c>
    </row>
    <row r="105" ht="15">
      <c r="A105" t="s">
        <v>105</v>
      </c>
    </row>
    <row r="106" ht="15">
      <c r="A106" t="s">
        <v>106</v>
      </c>
    </row>
    <row r="107" ht="15">
      <c r="A107" t="s">
        <v>107</v>
      </c>
    </row>
    <row r="108" ht="15">
      <c r="A108" t="s">
        <v>108</v>
      </c>
    </row>
    <row r="109" ht="15">
      <c r="A109" t="s">
        <v>109</v>
      </c>
    </row>
    <row r="110" ht="15">
      <c r="A110" t="s">
        <v>110</v>
      </c>
    </row>
    <row r="111" ht="15">
      <c r="A111" t="s">
        <v>111</v>
      </c>
    </row>
  </sheetData>
  <sheetProtection/>
  <mergeCells count="18">
    <mergeCell ref="V48:X48"/>
    <mergeCell ref="B49:D49"/>
    <mergeCell ref="B61:D61"/>
    <mergeCell ref="V61:X61"/>
    <mergeCell ref="B74:D74"/>
    <mergeCell ref="B34:D34"/>
    <mergeCell ref="V1:X1"/>
    <mergeCell ref="B2:D2"/>
    <mergeCell ref="B18:D18"/>
    <mergeCell ref="V18:X18"/>
    <mergeCell ref="B1:D1"/>
    <mergeCell ref="B19:D19"/>
    <mergeCell ref="B73:D73"/>
    <mergeCell ref="V73:X73"/>
    <mergeCell ref="B62:D62"/>
    <mergeCell ref="B33:D33"/>
    <mergeCell ref="V33:X33"/>
    <mergeCell ref="B48:D48"/>
  </mergeCells>
  <printOptions/>
  <pageMargins left="0.7" right="0.7" top="0.787401575" bottom="0.787401575" header="0.3" footer="0.3"/>
  <pageSetup fitToHeight="1" fitToWidth="1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B51"/>
  <sheetViews>
    <sheetView zoomScale="75" zoomScaleNormal="75" zoomScalePageLayoutView="0" workbookViewId="0" topLeftCell="A27">
      <selection activeCell="F45" sqref="F45"/>
    </sheetView>
  </sheetViews>
  <sheetFormatPr defaultColWidth="9.140625" defaultRowHeight="15"/>
  <cols>
    <col min="3" max="3" width="3.421875" style="0" customWidth="1"/>
    <col min="6" max="6" width="3.421875" style="0" customWidth="1"/>
    <col min="9" max="9" width="3.421875" style="0" customWidth="1"/>
    <col min="12" max="12" width="3.421875" style="0" customWidth="1"/>
    <col min="15" max="15" width="3.421875" style="0" customWidth="1"/>
    <col min="23" max="23" width="3.7109375" style="0" customWidth="1"/>
  </cols>
  <sheetData>
    <row r="1" spans="1:28" ht="15">
      <c r="A1" s="124" t="s">
        <v>15</v>
      </c>
      <c r="B1" s="173" t="str">
        <f>A8</f>
        <v>VM</v>
      </c>
      <c r="C1" s="174"/>
      <c r="D1" s="175"/>
      <c r="E1" s="149" t="str">
        <f>A9</f>
        <v>Ji1</v>
      </c>
      <c r="F1" s="150"/>
      <c r="G1" s="151"/>
      <c r="H1" s="149" t="str">
        <f>A10</f>
        <v>VK2</v>
      </c>
      <c r="I1" s="150"/>
      <c r="J1" s="151"/>
      <c r="K1" s="106" t="str">
        <f>A11</f>
        <v>TYN1</v>
      </c>
      <c r="L1" s="106"/>
      <c r="M1" s="151"/>
      <c r="N1" s="106" t="str">
        <f>A12</f>
        <v>MB</v>
      </c>
      <c r="O1" s="106"/>
      <c r="P1" s="107"/>
      <c r="Q1" s="14"/>
      <c r="R1" s="14"/>
      <c r="V1" s="176" t="s">
        <v>0</v>
      </c>
      <c r="W1" s="177"/>
      <c r="X1" s="178"/>
      <c r="Y1" s="92" t="s">
        <v>1</v>
      </c>
      <c r="Z1" s="9" t="s">
        <v>2</v>
      </c>
      <c r="AA1" s="12"/>
      <c r="AB1" s="1"/>
    </row>
    <row r="2" spans="1:28" ht="15">
      <c r="A2" s="6" t="str">
        <f>A8</f>
        <v>VM</v>
      </c>
      <c r="B2" s="197"/>
      <c r="C2" s="198"/>
      <c r="D2" s="199"/>
      <c r="E2" s="23">
        <f>D3</f>
        <v>22</v>
      </c>
      <c r="F2" s="10">
        <f>IF(E2&lt;G2,0,1)</f>
        <v>1</v>
      </c>
      <c r="G2" s="23">
        <f>B3</f>
        <v>8</v>
      </c>
      <c r="H2" s="23">
        <f>D4</f>
        <v>17</v>
      </c>
      <c r="I2" s="10">
        <f>IF(H2&lt;J2,0,1)</f>
        <v>0</v>
      </c>
      <c r="J2" s="23">
        <f>B4</f>
        <v>18</v>
      </c>
      <c r="K2" s="100">
        <f>D5</f>
        <v>6</v>
      </c>
      <c r="L2" s="10">
        <f>IF(K2&lt;M2,0,1)</f>
        <v>0</v>
      </c>
      <c r="M2" s="23">
        <f>B5</f>
        <v>17</v>
      </c>
      <c r="N2" s="100">
        <f>D6</f>
        <v>12</v>
      </c>
      <c r="O2" s="10">
        <f>IF(N2&lt;P2,0,1)</f>
        <v>0</v>
      </c>
      <c r="P2" s="24">
        <f>B6</f>
        <v>30</v>
      </c>
      <c r="Q2" s="12"/>
      <c r="R2" s="12"/>
      <c r="V2" s="4">
        <f>SUM(E2,H2,K2,N2)</f>
        <v>57</v>
      </c>
      <c r="W2" s="23"/>
      <c r="X2" s="23">
        <f>SUM(G2,J2,M2,P2)</f>
        <v>73</v>
      </c>
      <c r="Y2" s="4">
        <f>SUM(F2,I2,L2,O2)</f>
        <v>1</v>
      </c>
      <c r="Z2" s="25">
        <f>V2/X2</f>
        <v>0.7808219178082192</v>
      </c>
      <c r="AA2" s="12"/>
      <c r="AB2" s="1"/>
    </row>
    <row r="3" spans="1:28" ht="15">
      <c r="A3" s="6" t="str">
        <f>A9</f>
        <v>Ji1</v>
      </c>
      <c r="B3" s="70">
        <v>8</v>
      </c>
      <c r="C3" s="71">
        <f>IF(B3&lt;D3,0,1)</f>
        <v>0</v>
      </c>
      <c r="D3" s="70">
        <v>22</v>
      </c>
      <c r="E3" s="170"/>
      <c r="F3" s="171"/>
      <c r="G3" s="172"/>
      <c r="H3" s="23">
        <f>G4</f>
        <v>18</v>
      </c>
      <c r="I3" s="10">
        <f>IF(H3&lt;J3,0,1)</f>
        <v>1</v>
      </c>
      <c r="J3" s="23">
        <f>E4</f>
        <v>10</v>
      </c>
      <c r="K3" s="100">
        <f>G5</f>
        <v>15</v>
      </c>
      <c r="L3" s="10">
        <f>IF(K3&lt;M3,0,1)</f>
        <v>1</v>
      </c>
      <c r="M3" s="23">
        <f>E5</f>
        <v>13</v>
      </c>
      <c r="N3" s="100">
        <f>G6</f>
        <v>13</v>
      </c>
      <c r="O3" s="10">
        <f>IF(N3&lt;P3,0,1)</f>
        <v>0</v>
      </c>
      <c r="P3" s="24">
        <f>E6</f>
        <v>21</v>
      </c>
      <c r="Q3" s="12"/>
      <c r="R3" s="12"/>
      <c r="V3" s="4">
        <f>SUM(B3,H3,K3,N3)</f>
        <v>54</v>
      </c>
      <c r="W3" s="23"/>
      <c r="X3" s="23">
        <f>SUM(D3,J3,M3,P3)</f>
        <v>66</v>
      </c>
      <c r="Y3" s="4">
        <f>SUM(C3,I3,L3,O3)</f>
        <v>2</v>
      </c>
      <c r="Z3" s="25">
        <f>V3/X3</f>
        <v>0.8181818181818182</v>
      </c>
      <c r="AA3" s="12"/>
      <c r="AB3" s="1"/>
    </row>
    <row r="4" spans="1:28" ht="15">
      <c r="A4" s="6" t="str">
        <f>A10</f>
        <v>VK2</v>
      </c>
      <c r="B4" s="70">
        <v>18</v>
      </c>
      <c r="C4" s="71">
        <f>IF(B4&lt;D4,0,1)</f>
        <v>1</v>
      </c>
      <c r="D4" s="70">
        <v>17</v>
      </c>
      <c r="E4" s="70">
        <v>10</v>
      </c>
      <c r="F4" s="71">
        <f>IF(E4&lt;G4,0,1)</f>
        <v>0</v>
      </c>
      <c r="G4" s="70">
        <v>18</v>
      </c>
      <c r="H4" s="170"/>
      <c r="I4" s="171"/>
      <c r="J4" s="172"/>
      <c r="K4" s="100">
        <f>J5</f>
        <v>14</v>
      </c>
      <c r="L4" s="10">
        <f>IF(K4&lt;M4,0,1)</f>
        <v>0</v>
      </c>
      <c r="M4" s="23">
        <f>H5</f>
        <v>16</v>
      </c>
      <c r="N4" s="100">
        <f>J6</f>
        <v>12</v>
      </c>
      <c r="O4" s="10">
        <f>IF(N4&lt;P4,0,1)</f>
        <v>0</v>
      </c>
      <c r="P4" s="24">
        <f>H6</f>
        <v>20</v>
      </c>
      <c r="Q4" s="12"/>
      <c r="R4" s="12"/>
      <c r="S4" s="1"/>
      <c r="T4" s="1"/>
      <c r="U4" s="1"/>
      <c r="V4" s="103">
        <f>SUM(B4,E4,K4,N4)</f>
        <v>54</v>
      </c>
      <c r="W4" s="104"/>
      <c r="X4" s="104">
        <f>SUM(D4,G4,M4,P4)</f>
        <v>71</v>
      </c>
      <c r="Y4" s="103">
        <f>SUM(C4,F4,L4,O4)</f>
        <v>1</v>
      </c>
      <c r="Z4" s="105">
        <f>V4/X4</f>
        <v>0.7605633802816901</v>
      </c>
      <c r="AA4" s="12"/>
      <c r="AB4" s="1"/>
    </row>
    <row r="5" spans="1:28" ht="15">
      <c r="A5" s="108" t="str">
        <f>A11</f>
        <v>TYN1</v>
      </c>
      <c r="B5" s="70">
        <v>17</v>
      </c>
      <c r="C5" s="71">
        <f>IF(B5&lt;D5,0,1)</f>
        <v>1</v>
      </c>
      <c r="D5" s="70">
        <v>6</v>
      </c>
      <c r="E5" s="70">
        <v>13</v>
      </c>
      <c r="F5" s="71">
        <f>IF(E5&lt;G5,0,1)</f>
        <v>0</v>
      </c>
      <c r="G5" s="70">
        <v>15</v>
      </c>
      <c r="H5" s="70">
        <v>16</v>
      </c>
      <c r="I5" s="71">
        <f>IF(H5&lt;J5,0,1)</f>
        <v>1</v>
      </c>
      <c r="J5" s="70">
        <v>14</v>
      </c>
      <c r="K5" s="125"/>
      <c r="L5" s="125"/>
      <c r="M5" s="125"/>
      <c r="N5" s="23">
        <f>M6</f>
        <v>12</v>
      </c>
      <c r="O5" s="10">
        <f>IF(N5&lt;P5,0,1)</f>
        <v>0</v>
      </c>
      <c r="P5" s="24">
        <f>K6</f>
        <v>17</v>
      </c>
      <c r="Q5" s="12"/>
      <c r="R5" s="12"/>
      <c r="S5" s="1"/>
      <c r="T5" s="1"/>
      <c r="U5" s="1"/>
      <c r="V5" s="4">
        <f>SUM(B5,E5,H5,N5)</f>
        <v>58</v>
      </c>
      <c r="W5" s="23"/>
      <c r="X5" s="23">
        <f>SUM(D5,G5,J5,P5)</f>
        <v>52</v>
      </c>
      <c r="Y5" s="4">
        <f>SUM(C5,F5,I5,O5)</f>
        <v>2</v>
      </c>
      <c r="Z5" s="25">
        <f>V5/X5</f>
        <v>1.1153846153846154</v>
      </c>
      <c r="AA5" s="12"/>
      <c r="AB5" s="1"/>
    </row>
    <row r="6" spans="1:28" ht="15.75" thickBot="1">
      <c r="A6" s="97" t="str">
        <f>A12</f>
        <v>MB</v>
      </c>
      <c r="B6" s="101">
        <v>30</v>
      </c>
      <c r="C6" s="102">
        <f>IF(B6&lt;D6,0,1)</f>
        <v>1</v>
      </c>
      <c r="D6" s="101">
        <v>12</v>
      </c>
      <c r="E6" s="101">
        <v>21</v>
      </c>
      <c r="F6" s="102">
        <f>IF(E6&lt;G6,0,1)</f>
        <v>1</v>
      </c>
      <c r="G6" s="101">
        <v>13</v>
      </c>
      <c r="H6" s="101">
        <v>20</v>
      </c>
      <c r="I6" s="102">
        <f>IF(H6&lt;J6,0,1)</f>
        <v>1</v>
      </c>
      <c r="J6" s="101">
        <v>12</v>
      </c>
      <c r="K6" s="72">
        <v>17</v>
      </c>
      <c r="L6" s="73">
        <f>IF(K6&lt;M6,0,1)</f>
        <v>1</v>
      </c>
      <c r="M6" s="72">
        <v>12</v>
      </c>
      <c r="N6" s="126"/>
      <c r="O6" s="126"/>
      <c r="P6" s="127"/>
      <c r="Q6" s="12"/>
      <c r="R6" s="12"/>
      <c r="S6" s="1"/>
      <c r="T6" s="1"/>
      <c r="U6" s="1"/>
      <c r="V6" s="109">
        <f>SUM(B6,E6,H6,K6)</f>
        <v>88</v>
      </c>
      <c r="W6" s="110"/>
      <c r="X6" s="110">
        <f>SUM(D6,G6,J6,M6)</f>
        <v>49</v>
      </c>
      <c r="Y6" s="109">
        <f>SUM(C6,F6,I6,L6)</f>
        <v>4</v>
      </c>
      <c r="Z6" s="111">
        <f>V6/X6</f>
        <v>1.7959183673469388</v>
      </c>
      <c r="AA6" s="12"/>
      <c r="AB6" s="1"/>
    </row>
    <row r="7" spans="1:28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  <c r="T7" s="2"/>
      <c r="U7" s="2"/>
      <c r="V7" s="2"/>
      <c r="W7" s="2"/>
      <c r="X7" s="2"/>
      <c r="Y7" s="12"/>
      <c r="Z7" s="12"/>
      <c r="AA7" s="12"/>
      <c r="AB7" s="1"/>
    </row>
    <row r="8" spans="1:27" ht="15">
      <c r="A8" s="31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"/>
      <c r="T8" s="2"/>
      <c r="U8" s="2"/>
      <c r="V8" s="2"/>
      <c r="W8" s="2"/>
      <c r="X8" s="2"/>
      <c r="Y8" s="12"/>
      <c r="Z8" s="12"/>
      <c r="AA8" s="12"/>
    </row>
    <row r="9" spans="1:27" ht="15">
      <c r="A9" s="31" t="s">
        <v>112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"/>
      <c r="T9" s="2"/>
      <c r="U9" s="2"/>
      <c r="V9" s="2"/>
      <c r="W9" s="2"/>
      <c r="X9" s="2"/>
      <c r="Y9" s="15"/>
      <c r="Z9" s="15"/>
      <c r="AA9" s="12"/>
    </row>
    <row r="10" spans="1:27" ht="15">
      <c r="A10" s="31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"/>
      <c r="T10" s="2"/>
      <c r="U10" s="2"/>
      <c r="V10" s="2"/>
      <c r="W10" s="2"/>
      <c r="X10" s="2"/>
      <c r="Y10" s="2"/>
      <c r="Z10" s="2"/>
      <c r="AA10" s="16"/>
    </row>
    <row r="11" spans="1:27" ht="15">
      <c r="A11" s="31" t="s">
        <v>78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"/>
      <c r="T11" s="2"/>
      <c r="U11" s="2"/>
      <c r="V11" s="2"/>
      <c r="W11" s="2"/>
      <c r="X11" s="2"/>
      <c r="Y11" s="2"/>
      <c r="Z11" s="2"/>
      <c r="AA11" s="16"/>
    </row>
    <row r="12" spans="1:27" ht="15">
      <c r="A12" s="31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"/>
      <c r="T12" s="2"/>
      <c r="U12" s="2"/>
      <c r="V12" s="2"/>
      <c r="W12" s="2"/>
      <c r="X12" s="2"/>
      <c r="Y12" s="2"/>
      <c r="Z12" s="2"/>
      <c r="AA12" s="16"/>
    </row>
    <row r="17" ht="15.75" thickBot="1"/>
    <row r="18" spans="1:26" ht="15">
      <c r="A18" s="124" t="s">
        <v>20</v>
      </c>
      <c r="B18" s="173" t="str">
        <f>A25</f>
        <v>Týn2</v>
      </c>
      <c r="C18" s="174"/>
      <c r="D18" s="175"/>
      <c r="E18" s="149" t="str">
        <f>A26</f>
        <v>Hrot</v>
      </c>
      <c r="F18" s="150"/>
      <c r="G18" s="151"/>
      <c r="H18" s="149" t="str">
        <f>A27</f>
        <v>VK1</v>
      </c>
      <c r="I18" s="150"/>
      <c r="J18" s="151"/>
      <c r="K18" s="106" t="str">
        <f>A28</f>
        <v>Ji2</v>
      </c>
      <c r="L18" s="106"/>
      <c r="M18" s="151"/>
      <c r="N18" s="106" t="str">
        <f>A29</f>
        <v>Val</v>
      </c>
      <c r="O18" s="106"/>
      <c r="P18" s="107"/>
      <c r="Q18" s="14"/>
      <c r="R18" s="14"/>
      <c r="V18" s="176" t="s">
        <v>0</v>
      </c>
      <c r="W18" s="177"/>
      <c r="X18" s="178"/>
      <c r="Y18" s="92" t="s">
        <v>1</v>
      </c>
      <c r="Z18" s="9" t="s">
        <v>2</v>
      </c>
    </row>
    <row r="19" spans="1:26" ht="15">
      <c r="A19" s="6" t="str">
        <f>A25</f>
        <v>Týn2</v>
      </c>
      <c r="B19" s="197"/>
      <c r="C19" s="198"/>
      <c r="D19" s="199"/>
      <c r="E19" s="23">
        <f>D20</f>
        <v>19</v>
      </c>
      <c r="F19" s="10">
        <f>IF(E19&lt;G19,0,1)</f>
        <v>1</v>
      </c>
      <c r="G19" s="23">
        <f>B20</f>
        <v>10</v>
      </c>
      <c r="H19" s="23">
        <f>D21</f>
        <v>18</v>
      </c>
      <c r="I19" s="10">
        <f>IF(H19&lt;J19,0,1)</f>
        <v>1</v>
      </c>
      <c r="J19" s="23">
        <f>B21</f>
        <v>11</v>
      </c>
      <c r="K19" s="100">
        <f>D22</f>
        <v>21</v>
      </c>
      <c r="L19" s="10">
        <f>IF(K19&lt;M19,0,1)</f>
        <v>1</v>
      </c>
      <c r="M19" s="23">
        <f>B22</f>
        <v>11</v>
      </c>
      <c r="N19" s="100">
        <f>D23</f>
        <v>18</v>
      </c>
      <c r="O19" s="10">
        <f>IF(N19&lt;P19,0,1)</f>
        <v>1</v>
      </c>
      <c r="P19" s="24">
        <f>B23</f>
        <v>10</v>
      </c>
      <c r="Q19" s="12"/>
      <c r="R19" s="12"/>
      <c r="V19" s="4">
        <f>SUM(E19,H19,K19,N19)</f>
        <v>76</v>
      </c>
      <c r="W19" s="23"/>
      <c r="X19" s="23">
        <f>SUM(G19,J19,M19,P19)</f>
        <v>42</v>
      </c>
      <c r="Y19" s="4">
        <f>SUM(F19,I19,L19,O19)</f>
        <v>4</v>
      </c>
      <c r="Z19" s="25">
        <f>V19/X19</f>
        <v>1.8095238095238095</v>
      </c>
    </row>
    <row r="20" spans="1:26" ht="15">
      <c r="A20" s="6" t="str">
        <f>A26</f>
        <v>Hrot</v>
      </c>
      <c r="B20" s="70">
        <v>10</v>
      </c>
      <c r="C20" s="71">
        <f>IF(B20&lt;D20,0,1)</f>
        <v>0</v>
      </c>
      <c r="D20" s="70">
        <v>19</v>
      </c>
      <c r="E20" s="170"/>
      <c r="F20" s="171"/>
      <c r="G20" s="172"/>
      <c r="H20" s="23">
        <f>G21</f>
        <v>12</v>
      </c>
      <c r="I20" s="10">
        <f>IF(H20&lt;J20,0,1)</f>
        <v>0</v>
      </c>
      <c r="J20" s="23">
        <f>E21</f>
        <v>14</v>
      </c>
      <c r="K20" s="100">
        <f>G22</f>
        <v>18</v>
      </c>
      <c r="L20" s="10">
        <f>IF(K20&lt;M20,0,1)</f>
        <v>1</v>
      </c>
      <c r="M20" s="23">
        <f>E22</f>
        <v>11</v>
      </c>
      <c r="N20" s="100">
        <f>G23</f>
        <v>11</v>
      </c>
      <c r="O20" s="10">
        <f>IF(N20&lt;P20,0,1)</f>
        <v>0</v>
      </c>
      <c r="P20" s="24">
        <f>E23</f>
        <v>12</v>
      </c>
      <c r="Q20" s="12"/>
      <c r="R20" s="12"/>
      <c r="V20" s="4">
        <f>SUM(B20,H20,K20,N20)</f>
        <v>51</v>
      </c>
      <c r="W20" s="23"/>
      <c r="X20" s="23">
        <f>SUM(D20,J20,M20,P20)</f>
        <v>56</v>
      </c>
      <c r="Y20" s="4">
        <f>SUM(C20,I20,L20,O20)</f>
        <v>1</v>
      </c>
      <c r="Z20" s="25">
        <f>V20/X20</f>
        <v>0.9107142857142857</v>
      </c>
    </row>
    <row r="21" spans="1:26" ht="15">
      <c r="A21" s="6" t="str">
        <f>A27</f>
        <v>VK1</v>
      </c>
      <c r="B21" s="70">
        <v>11</v>
      </c>
      <c r="C21" s="71">
        <f>IF(B21&lt;D21,0,1)</f>
        <v>0</v>
      </c>
      <c r="D21" s="70">
        <v>18</v>
      </c>
      <c r="E21" s="70">
        <v>14</v>
      </c>
      <c r="F21" s="71">
        <f>IF(E21&lt;G21,0,1)</f>
        <v>1</v>
      </c>
      <c r="G21" s="70">
        <v>12</v>
      </c>
      <c r="H21" s="170"/>
      <c r="I21" s="171"/>
      <c r="J21" s="172"/>
      <c r="K21" s="100">
        <f>J22</f>
        <v>16</v>
      </c>
      <c r="L21" s="10">
        <f>IF(K21&lt;M21,0,1)</f>
        <v>1</v>
      </c>
      <c r="M21" s="23">
        <f>H22</f>
        <v>15</v>
      </c>
      <c r="N21" s="100">
        <f>J23</f>
        <v>10</v>
      </c>
      <c r="O21" s="10">
        <f>IF(N21&lt;P21,0,1)</f>
        <v>0</v>
      </c>
      <c r="P21" s="24">
        <f>H23</f>
        <v>24</v>
      </c>
      <c r="Q21" s="12"/>
      <c r="R21" s="12"/>
      <c r="S21" s="1"/>
      <c r="T21" s="1"/>
      <c r="U21" s="1"/>
      <c r="V21" s="103">
        <f>SUM(B21,E21,K21,N21)</f>
        <v>51</v>
      </c>
      <c r="W21" s="104"/>
      <c r="X21" s="104">
        <f>SUM(D21,G21,M21,P21)</f>
        <v>69</v>
      </c>
      <c r="Y21" s="103">
        <f>SUM(C21,F21,L21,O21)</f>
        <v>2</v>
      </c>
      <c r="Z21" s="105">
        <f>V21/X21</f>
        <v>0.7391304347826086</v>
      </c>
    </row>
    <row r="22" spans="1:26" ht="15">
      <c r="A22" s="108" t="str">
        <f>A28</f>
        <v>Ji2</v>
      </c>
      <c r="B22" s="70">
        <v>11</v>
      </c>
      <c r="C22" s="71">
        <f>IF(B22&lt;D22,0,1)</f>
        <v>0</v>
      </c>
      <c r="D22" s="70">
        <v>21</v>
      </c>
      <c r="E22" s="70">
        <v>11</v>
      </c>
      <c r="F22" s="71">
        <f>IF(E22&lt;G22,0,1)</f>
        <v>0</v>
      </c>
      <c r="G22" s="70">
        <v>18</v>
      </c>
      <c r="H22" s="70">
        <v>15</v>
      </c>
      <c r="I22" s="71">
        <f>IF(H22&lt;J22,0,1)</f>
        <v>0</v>
      </c>
      <c r="J22" s="70">
        <v>16</v>
      </c>
      <c r="K22" s="125"/>
      <c r="L22" s="125"/>
      <c r="M22" s="125"/>
      <c r="N22" s="23">
        <f>M23</f>
        <v>7</v>
      </c>
      <c r="O22" s="10">
        <f>IF(N22&lt;P22,0,1)</f>
        <v>0</v>
      </c>
      <c r="P22" s="24">
        <f>K23</f>
        <v>23</v>
      </c>
      <c r="Q22" s="12"/>
      <c r="R22" s="12"/>
      <c r="S22" s="1"/>
      <c r="T22" s="1"/>
      <c r="U22" s="1"/>
      <c r="V22" s="4">
        <f>SUM(B22,E22,H22,N22)</f>
        <v>44</v>
      </c>
      <c r="W22" s="23"/>
      <c r="X22" s="23">
        <f>SUM(D22,G22,J22,P22)</f>
        <v>78</v>
      </c>
      <c r="Y22" s="4">
        <f>SUM(C22,F22,I22,O22)</f>
        <v>0</v>
      </c>
      <c r="Z22" s="25">
        <f>V22/X22</f>
        <v>0.5641025641025641</v>
      </c>
    </row>
    <row r="23" spans="1:26" ht="15.75" thickBot="1">
      <c r="A23" s="97" t="str">
        <f>A29</f>
        <v>Val</v>
      </c>
      <c r="B23" s="101">
        <v>10</v>
      </c>
      <c r="C23" s="102">
        <f>IF(B23&lt;D23,0,1)</f>
        <v>0</v>
      </c>
      <c r="D23" s="101">
        <v>18</v>
      </c>
      <c r="E23" s="101">
        <v>12</v>
      </c>
      <c r="F23" s="102">
        <f>IF(E23&lt;G23,0,1)</f>
        <v>1</v>
      </c>
      <c r="G23" s="101">
        <v>11</v>
      </c>
      <c r="H23" s="101">
        <v>24</v>
      </c>
      <c r="I23" s="102">
        <f>IF(H23&lt;J23,0,1)</f>
        <v>1</v>
      </c>
      <c r="J23" s="101">
        <v>10</v>
      </c>
      <c r="K23" s="72">
        <v>23</v>
      </c>
      <c r="L23" s="73">
        <f>IF(K23&lt;M23,0,1)</f>
        <v>1</v>
      </c>
      <c r="M23" s="72">
        <v>7</v>
      </c>
      <c r="N23" s="126"/>
      <c r="O23" s="126"/>
      <c r="P23" s="127"/>
      <c r="Q23" s="12"/>
      <c r="R23" s="12"/>
      <c r="S23" s="1"/>
      <c r="T23" s="1"/>
      <c r="U23" s="1"/>
      <c r="V23" s="109">
        <f>SUM(B23,E23,H23,K23)</f>
        <v>69</v>
      </c>
      <c r="W23" s="110"/>
      <c r="X23" s="110">
        <f>SUM(D23,G23,J23,M23)</f>
        <v>46</v>
      </c>
      <c r="Y23" s="109">
        <f>SUM(C23,F23,I23,L23)</f>
        <v>3</v>
      </c>
      <c r="Z23" s="111">
        <f>V23/X23</f>
        <v>1.5</v>
      </c>
    </row>
    <row r="24" spans="1:26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"/>
      <c r="T24" s="2"/>
      <c r="U24" s="2"/>
      <c r="V24" s="2"/>
      <c r="W24" s="2"/>
      <c r="X24" s="2"/>
      <c r="Y24" s="12"/>
      <c r="Z24" s="12"/>
    </row>
    <row r="25" spans="1:26" ht="15">
      <c r="A25" s="31" t="s">
        <v>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"/>
      <c r="T25" s="2"/>
      <c r="U25" s="2"/>
      <c r="V25" s="2"/>
      <c r="W25" s="2"/>
      <c r="X25" s="2"/>
      <c r="Y25" s="12"/>
      <c r="Z25" s="12"/>
    </row>
    <row r="26" spans="1:26" ht="15">
      <c r="A26" s="31" t="s">
        <v>18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"/>
      <c r="T26" s="2"/>
      <c r="U26" s="2"/>
      <c r="V26" s="2"/>
      <c r="W26" s="2"/>
      <c r="X26" s="2"/>
      <c r="Y26" s="15"/>
      <c r="Z26" s="15"/>
    </row>
    <row r="27" spans="1:26" ht="15">
      <c r="A27" s="31" t="s">
        <v>34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"/>
      <c r="T27" s="2"/>
      <c r="U27" s="2"/>
      <c r="V27" s="2"/>
      <c r="W27" s="2"/>
      <c r="X27" s="2"/>
      <c r="Y27" s="2"/>
      <c r="Z27" s="2"/>
    </row>
    <row r="28" spans="1:26" ht="15">
      <c r="A28" s="31" t="s">
        <v>113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"/>
      <c r="T28" s="2"/>
      <c r="U28" s="2"/>
      <c r="V28" s="2"/>
      <c r="W28" s="2"/>
      <c r="X28" s="2"/>
      <c r="Y28" s="2"/>
      <c r="Z28" s="2"/>
    </row>
    <row r="29" spans="1:26" ht="15">
      <c r="A29" s="31" t="s">
        <v>71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"/>
      <c r="T29" s="2"/>
      <c r="U29" s="2"/>
      <c r="V29" s="2"/>
      <c r="W29" s="2"/>
      <c r="X29" s="2"/>
      <c r="Y29" s="2"/>
      <c r="Z29" s="2"/>
    </row>
    <row r="33" ht="15">
      <c r="A33" t="s">
        <v>72</v>
      </c>
    </row>
    <row r="35" spans="1:5" ht="15">
      <c r="A35" t="s">
        <v>73</v>
      </c>
      <c r="B35" t="s">
        <v>81</v>
      </c>
      <c r="D35" t="s">
        <v>31</v>
      </c>
      <c r="E35" s="139">
        <v>0.7590277777777777</v>
      </c>
    </row>
    <row r="36" spans="1:5" ht="15">
      <c r="A36" t="s">
        <v>75</v>
      </c>
      <c r="B36" t="s">
        <v>114</v>
      </c>
      <c r="D36" t="s">
        <v>78</v>
      </c>
      <c r="E36" s="139">
        <v>0.7152777777777778</v>
      </c>
    </row>
    <row r="37" spans="1:5" ht="15">
      <c r="A37" t="s">
        <v>77</v>
      </c>
      <c r="B37" t="s">
        <v>34</v>
      </c>
      <c r="D37" t="s">
        <v>112</v>
      </c>
      <c r="E37" s="139">
        <v>0.5909722222222222</v>
      </c>
    </row>
    <row r="38" spans="1:5" ht="15">
      <c r="A38" t="s">
        <v>80</v>
      </c>
      <c r="B38" t="s">
        <v>18</v>
      </c>
      <c r="D38" t="s">
        <v>16</v>
      </c>
      <c r="E38" s="139">
        <v>0.9222222222222222</v>
      </c>
    </row>
    <row r="39" spans="1:5" ht="15">
      <c r="A39" t="s">
        <v>83</v>
      </c>
      <c r="B39" t="s">
        <v>113</v>
      </c>
      <c r="D39" t="s">
        <v>27</v>
      </c>
      <c r="E39" s="139">
        <v>0.6756944444444444</v>
      </c>
    </row>
    <row r="41" ht="15">
      <c r="A41" t="s">
        <v>22</v>
      </c>
    </row>
    <row r="42" spans="1:2" ht="15">
      <c r="A42" t="s">
        <v>115</v>
      </c>
      <c r="B42" t="s">
        <v>81</v>
      </c>
    </row>
    <row r="43" spans="1:2" ht="15">
      <c r="A43" t="s">
        <v>116</v>
      </c>
      <c r="B43" t="s">
        <v>31</v>
      </c>
    </row>
    <row r="44" spans="1:2" ht="15">
      <c r="A44" t="s">
        <v>117</v>
      </c>
      <c r="B44" t="s">
        <v>96</v>
      </c>
    </row>
    <row r="45" spans="1:2" ht="15">
      <c r="A45" t="s">
        <v>118</v>
      </c>
      <c r="B45" t="s">
        <v>78</v>
      </c>
    </row>
    <row r="46" spans="1:2" ht="15">
      <c r="A46" t="s">
        <v>119</v>
      </c>
      <c r="B46" t="s">
        <v>34</v>
      </c>
    </row>
    <row r="47" spans="1:2" ht="15">
      <c r="A47" t="s">
        <v>120</v>
      </c>
      <c r="B47" t="s">
        <v>121</v>
      </c>
    </row>
    <row r="48" spans="1:2" ht="15">
      <c r="A48" t="s">
        <v>122</v>
      </c>
      <c r="B48" t="s">
        <v>21</v>
      </c>
    </row>
    <row r="49" spans="1:2" ht="15">
      <c r="A49" t="s">
        <v>123</v>
      </c>
      <c r="B49" t="s">
        <v>16</v>
      </c>
    </row>
    <row r="50" spans="1:2" ht="15">
      <c r="A50" t="s">
        <v>124</v>
      </c>
      <c r="B50" t="s">
        <v>125</v>
      </c>
    </row>
    <row r="51" spans="1:2" ht="15">
      <c r="A51" t="s">
        <v>126</v>
      </c>
      <c r="B51" t="s">
        <v>27</v>
      </c>
    </row>
  </sheetData>
  <sheetProtection/>
  <mergeCells count="6">
    <mergeCell ref="B18:D18"/>
    <mergeCell ref="V18:X18"/>
    <mergeCell ref="B19:D19"/>
    <mergeCell ref="V1:X1"/>
    <mergeCell ref="B1:D1"/>
    <mergeCell ref="B2:D2"/>
  </mergeCells>
  <printOptions/>
  <pageMargins left="0.7" right="0.7" top="0.787401575" bottom="0.787401575" header="0.3" footer="0.3"/>
  <pageSetup fitToHeight="1" fitToWidth="1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6.140625" style="0" customWidth="1"/>
    <col min="3" max="6" width="15.421875" style="0" customWidth="1"/>
    <col min="7" max="7" width="17.7109375" style="0" customWidth="1"/>
    <col min="8" max="10" width="15.421875" style="0" customWidth="1"/>
    <col min="14" max="14" width="4.140625" style="0" customWidth="1"/>
  </cols>
  <sheetData>
    <row r="1" ht="19.5" customHeight="1" thickBot="1">
      <c r="A1" s="58" t="s">
        <v>127</v>
      </c>
    </row>
    <row r="2" spans="1:22" ht="24.75" customHeight="1" thickBot="1">
      <c r="A2" s="40"/>
      <c r="B2" s="41"/>
      <c r="C2" s="42">
        <v>1</v>
      </c>
      <c r="D2" s="42">
        <v>2</v>
      </c>
      <c r="E2" s="42">
        <v>3</v>
      </c>
      <c r="F2" s="42">
        <v>4</v>
      </c>
      <c r="G2" s="42">
        <v>5</v>
      </c>
      <c r="H2" s="43">
        <v>6</v>
      </c>
      <c r="I2" s="44">
        <v>7</v>
      </c>
      <c r="J2" s="43">
        <v>8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.75" customHeight="1">
      <c r="A3" s="45">
        <v>0.3333333333333333</v>
      </c>
      <c r="B3" s="36">
        <v>1</v>
      </c>
      <c r="C3" s="46" t="s">
        <v>128</v>
      </c>
      <c r="D3" s="67" t="s">
        <v>129</v>
      </c>
      <c r="E3" s="47" t="s">
        <v>130</v>
      </c>
      <c r="F3" s="47" t="s">
        <v>131</v>
      </c>
      <c r="G3" s="61" t="s">
        <v>132</v>
      </c>
      <c r="H3" s="61" t="s">
        <v>133</v>
      </c>
      <c r="I3" s="48" t="s">
        <v>134</v>
      </c>
      <c r="J3" s="49" t="s">
        <v>135</v>
      </c>
      <c r="K3" s="12"/>
      <c r="N3" s="12"/>
      <c r="O3" s="2"/>
      <c r="P3" s="2"/>
      <c r="Q3" s="2"/>
      <c r="R3" s="12"/>
      <c r="S3" s="12"/>
      <c r="T3" s="12"/>
      <c r="U3" s="12"/>
      <c r="V3" s="2"/>
    </row>
    <row r="4" spans="1:22" ht="24.75" customHeight="1">
      <c r="A4" s="37">
        <v>0.34375</v>
      </c>
      <c r="B4" s="30">
        <v>2</v>
      </c>
      <c r="C4" s="33" t="s">
        <v>136</v>
      </c>
      <c r="D4" s="68" t="s">
        <v>137</v>
      </c>
      <c r="E4" s="68" t="s">
        <v>138</v>
      </c>
      <c r="F4" s="34" t="s">
        <v>139</v>
      </c>
      <c r="G4" s="63" t="s">
        <v>140</v>
      </c>
      <c r="H4" s="63" t="s">
        <v>141</v>
      </c>
      <c r="I4" s="39" t="s">
        <v>142</v>
      </c>
      <c r="J4" s="35" t="s">
        <v>143</v>
      </c>
      <c r="K4" s="12"/>
      <c r="N4" s="12"/>
      <c r="O4" s="2"/>
      <c r="P4" s="2"/>
      <c r="Q4" s="3"/>
      <c r="R4" s="12"/>
      <c r="S4" s="12"/>
      <c r="T4" s="12"/>
      <c r="U4" s="12"/>
      <c r="V4" s="2"/>
    </row>
    <row r="5" spans="1:22" ht="24.75" customHeight="1">
      <c r="A5" s="37">
        <v>0.3541666666666667</v>
      </c>
      <c r="B5" s="30">
        <v>3</v>
      </c>
      <c r="C5" s="33" t="s">
        <v>144</v>
      </c>
      <c r="D5" s="68" t="s">
        <v>145</v>
      </c>
      <c r="E5" s="34" t="s">
        <v>146</v>
      </c>
      <c r="F5" s="34" t="s">
        <v>147</v>
      </c>
      <c r="G5" s="63" t="s">
        <v>148</v>
      </c>
      <c r="H5" s="63" t="s">
        <v>149</v>
      </c>
      <c r="I5" s="39" t="s">
        <v>150</v>
      </c>
      <c r="J5" s="35" t="s">
        <v>151</v>
      </c>
      <c r="K5" s="14"/>
      <c r="N5" s="12"/>
      <c r="O5" s="2"/>
      <c r="P5" s="2"/>
      <c r="Q5" s="14"/>
      <c r="R5" s="12"/>
      <c r="S5" s="14"/>
      <c r="T5" s="12"/>
      <c r="U5" s="12"/>
      <c r="V5" s="2"/>
    </row>
    <row r="6" spans="1:22" ht="24.75" customHeight="1">
      <c r="A6" s="37">
        <v>0.3645833333333333</v>
      </c>
      <c r="B6" s="30">
        <v>4</v>
      </c>
      <c r="C6" s="33" t="s">
        <v>152</v>
      </c>
      <c r="D6" s="68" t="s">
        <v>153</v>
      </c>
      <c r="E6" s="68" t="s">
        <v>154</v>
      </c>
      <c r="F6" s="34" t="s">
        <v>155</v>
      </c>
      <c r="G6" s="63" t="s">
        <v>156</v>
      </c>
      <c r="H6" s="63" t="s">
        <v>157</v>
      </c>
      <c r="I6" s="39" t="s">
        <v>158</v>
      </c>
      <c r="J6" s="35" t="s">
        <v>159</v>
      </c>
      <c r="K6" s="14"/>
      <c r="N6" s="12"/>
      <c r="O6" s="2"/>
      <c r="P6" s="2"/>
      <c r="Q6" s="14"/>
      <c r="R6" s="2"/>
      <c r="S6" s="14"/>
      <c r="T6" s="12"/>
      <c r="U6" s="12"/>
      <c r="V6" s="2"/>
    </row>
    <row r="7" spans="1:22" ht="24.75" customHeight="1">
      <c r="A7" s="37">
        <v>0.375</v>
      </c>
      <c r="B7" s="30">
        <v>5</v>
      </c>
      <c r="C7" s="33" t="s">
        <v>160</v>
      </c>
      <c r="D7" s="68" t="s">
        <v>161</v>
      </c>
      <c r="E7" s="34" t="s">
        <v>162</v>
      </c>
      <c r="F7" s="34" t="s">
        <v>163</v>
      </c>
      <c r="G7" s="63" t="s">
        <v>164</v>
      </c>
      <c r="H7" s="63" t="s">
        <v>165</v>
      </c>
      <c r="I7" s="39" t="s">
        <v>166</v>
      </c>
      <c r="J7" s="35" t="s">
        <v>167</v>
      </c>
      <c r="K7" s="14"/>
      <c r="N7" s="12"/>
      <c r="O7" s="2"/>
      <c r="P7" s="2"/>
      <c r="Q7" s="14"/>
      <c r="R7" s="12"/>
      <c r="S7" s="14"/>
      <c r="T7" s="12"/>
      <c r="U7" s="12"/>
      <c r="V7" s="2"/>
    </row>
    <row r="8" spans="1:22" ht="24.75" customHeight="1">
      <c r="A8" s="37">
        <v>0.3854166666666667</v>
      </c>
      <c r="B8" s="30">
        <v>6</v>
      </c>
      <c r="C8" s="33" t="s">
        <v>168</v>
      </c>
      <c r="D8" s="68" t="s">
        <v>169</v>
      </c>
      <c r="E8" s="68" t="s">
        <v>170</v>
      </c>
      <c r="F8" s="34" t="s">
        <v>171</v>
      </c>
      <c r="G8" s="63" t="s">
        <v>172</v>
      </c>
      <c r="H8" s="64" t="s">
        <v>173</v>
      </c>
      <c r="I8" s="39" t="s">
        <v>174</v>
      </c>
      <c r="J8" s="35" t="s">
        <v>175</v>
      </c>
      <c r="K8" s="14"/>
      <c r="L8" s="32"/>
      <c r="N8" s="12"/>
      <c r="O8" s="2"/>
      <c r="P8" s="2"/>
      <c r="Q8" s="14"/>
      <c r="R8" s="12"/>
      <c r="S8" s="14"/>
      <c r="T8" s="12"/>
      <c r="U8" s="12"/>
      <c r="V8" s="2"/>
    </row>
    <row r="9" spans="1:22" ht="24.75" customHeight="1">
      <c r="A9" s="37">
        <v>0.3958333333333333</v>
      </c>
      <c r="B9" s="30">
        <v>7</v>
      </c>
      <c r="C9" s="33" t="s">
        <v>176</v>
      </c>
      <c r="D9" s="68" t="s">
        <v>177</v>
      </c>
      <c r="E9" s="34" t="s">
        <v>178</v>
      </c>
      <c r="F9" s="34" t="s">
        <v>179</v>
      </c>
      <c r="G9" s="63" t="s">
        <v>180</v>
      </c>
      <c r="H9" s="63" t="s">
        <v>181</v>
      </c>
      <c r="I9" s="39" t="s">
        <v>182</v>
      </c>
      <c r="J9" s="35" t="s">
        <v>183</v>
      </c>
      <c r="K9" s="12"/>
      <c r="L9" s="32"/>
      <c r="M9" s="13"/>
      <c r="N9" s="13"/>
      <c r="O9" s="13"/>
      <c r="P9" s="2"/>
      <c r="Q9" s="3"/>
      <c r="R9" s="12"/>
      <c r="S9" s="12"/>
      <c r="T9" s="12"/>
      <c r="U9" s="12"/>
      <c r="V9" s="2"/>
    </row>
    <row r="10" spans="1:22" ht="24.75" customHeight="1">
      <c r="A10" s="37">
        <v>0.40625</v>
      </c>
      <c r="B10" s="30">
        <v>8</v>
      </c>
      <c r="C10" s="33" t="s">
        <v>184</v>
      </c>
      <c r="D10" s="68" t="s">
        <v>132</v>
      </c>
      <c r="E10" s="68" t="s">
        <v>185</v>
      </c>
      <c r="F10" s="34" t="s">
        <v>186</v>
      </c>
      <c r="G10" s="63" t="s">
        <v>187</v>
      </c>
      <c r="H10" s="63" t="s">
        <v>188</v>
      </c>
      <c r="I10" s="39" t="s">
        <v>188</v>
      </c>
      <c r="J10" s="35" t="s">
        <v>189</v>
      </c>
      <c r="K10" s="12"/>
      <c r="L10" s="32"/>
      <c r="M10" s="13"/>
      <c r="N10" s="13"/>
      <c r="O10" s="13"/>
      <c r="P10" s="12"/>
      <c r="Q10" s="13"/>
      <c r="R10" s="12"/>
      <c r="S10" s="12"/>
      <c r="T10" s="12"/>
      <c r="U10" s="12"/>
      <c r="V10" s="2"/>
    </row>
    <row r="11" spans="1:22" ht="24.75" customHeight="1">
      <c r="A11" s="37">
        <v>0.4166666666666667</v>
      </c>
      <c r="B11" s="30">
        <v>9</v>
      </c>
      <c r="C11" s="33" t="s">
        <v>190</v>
      </c>
      <c r="D11" s="68" t="s">
        <v>191</v>
      </c>
      <c r="E11" s="34" t="s">
        <v>192</v>
      </c>
      <c r="F11" s="34" t="s">
        <v>193</v>
      </c>
      <c r="G11" s="63" t="s">
        <v>194</v>
      </c>
      <c r="H11" s="63" t="s">
        <v>195</v>
      </c>
      <c r="I11" s="39" t="s">
        <v>196</v>
      </c>
      <c r="J11" s="35" t="s">
        <v>187</v>
      </c>
      <c r="M11" s="13"/>
      <c r="N11" s="13"/>
      <c r="O11" s="13"/>
      <c r="P11" s="2"/>
      <c r="Q11" s="13"/>
      <c r="R11" s="12"/>
      <c r="S11" s="12"/>
      <c r="T11" s="12"/>
      <c r="U11" s="12"/>
      <c r="V11" s="2"/>
    </row>
    <row r="12" spans="1:22" ht="24.75" customHeight="1">
      <c r="A12" s="37">
        <v>0.4270833333333333</v>
      </c>
      <c r="B12" s="30">
        <v>10</v>
      </c>
      <c r="C12" s="33" t="s">
        <v>197</v>
      </c>
      <c r="D12" s="68" t="s">
        <v>197</v>
      </c>
      <c r="E12" s="68" t="s">
        <v>198</v>
      </c>
      <c r="F12" s="34" t="s">
        <v>199</v>
      </c>
      <c r="G12" s="63" t="s">
        <v>200</v>
      </c>
      <c r="H12" s="63" t="s">
        <v>201</v>
      </c>
      <c r="I12" s="39" t="s">
        <v>202</v>
      </c>
      <c r="J12" s="35" t="s">
        <v>203</v>
      </c>
      <c r="M12" s="13"/>
      <c r="N12" s="13"/>
      <c r="O12" s="13"/>
      <c r="P12" s="2"/>
      <c r="Q12" s="3"/>
      <c r="R12" s="12"/>
      <c r="S12" s="12"/>
      <c r="T12" s="12"/>
      <c r="U12" s="12"/>
      <c r="V12" s="2"/>
    </row>
    <row r="13" spans="1:22" ht="24.75" customHeight="1">
      <c r="A13" s="37">
        <v>0.4375</v>
      </c>
      <c r="B13" s="30">
        <v>11</v>
      </c>
      <c r="C13" s="33" t="s">
        <v>204</v>
      </c>
      <c r="D13" s="63" t="s">
        <v>205</v>
      </c>
      <c r="E13" s="63" t="s">
        <v>206</v>
      </c>
      <c r="F13" s="34" t="s">
        <v>207</v>
      </c>
      <c r="G13" s="63" t="s">
        <v>208</v>
      </c>
      <c r="H13" s="65" t="s">
        <v>209</v>
      </c>
      <c r="I13" s="55" t="s">
        <v>210</v>
      </c>
      <c r="J13" s="56" t="s">
        <v>211</v>
      </c>
      <c r="K13" s="14"/>
      <c r="O13" s="2"/>
      <c r="P13" s="2"/>
      <c r="Q13" s="14"/>
      <c r="R13" s="12"/>
      <c r="S13" s="14"/>
      <c r="T13" s="12"/>
      <c r="U13" s="12"/>
      <c r="V13" s="2"/>
    </row>
    <row r="14" spans="1:22" ht="24.75" customHeight="1">
      <c r="A14" s="37">
        <v>0.4583333333333333</v>
      </c>
      <c r="B14" s="30">
        <v>12</v>
      </c>
      <c r="C14" s="33" t="s">
        <v>212</v>
      </c>
      <c r="D14" s="68" t="s">
        <v>213</v>
      </c>
      <c r="E14" s="39" t="s">
        <v>197</v>
      </c>
      <c r="F14" s="34" t="s">
        <v>214</v>
      </c>
      <c r="G14" s="63" t="s">
        <v>190</v>
      </c>
      <c r="H14" s="63" t="s">
        <v>197</v>
      </c>
      <c r="I14" s="39" t="s">
        <v>201</v>
      </c>
      <c r="J14" s="35" t="s">
        <v>208</v>
      </c>
      <c r="K14" s="14"/>
      <c r="N14" s="12"/>
      <c r="O14" s="2"/>
      <c r="P14" s="2"/>
      <c r="Q14" s="14"/>
      <c r="R14" s="12"/>
      <c r="S14" s="14"/>
      <c r="T14" s="12"/>
      <c r="U14" s="12"/>
      <c r="V14" s="2"/>
    </row>
    <row r="15" spans="1:22" ht="24.75" customHeight="1" thickBot="1">
      <c r="A15" s="50">
        <v>0.46875</v>
      </c>
      <c r="B15" s="51">
        <v>13</v>
      </c>
      <c r="C15" s="52" t="s">
        <v>190</v>
      </c>
      <c r="D15" s="74" t="s">
        <v>204</v>
      </c>
      <c r="E15" s="69" t="s">
        <v>212</v>
      </c>
      <c r="F15" s="53" t="s">
        <v>215</v>
      </c>
      <c r="G15" s="66" t="s">
        <v>212</v>
      </c>
      <c r="H15" s="66" t="s">
        <v>204</v>
      </c>
      <c r="I15" s="52" t="s">
        <v>212</v>
      </c>
      <c r="J15" s="54" t="s">
        <v>204</v>
      </c>
      <c r="K15" s="14"/>
      <c r="N15" s="12"/>
      <c r="O15" s="2"/>
      <c r="P15" s="2"/>
      <c r="Q15" s="14"/>
      <c r="R15" s="12"/>
      <c r="S15" s="14"/>
      <c r="T15" s="12"/>
      <c r="U15" s="12"/>
      <c r="V15" s="2"/>
    </row>
    <row r="16" spans="1:22" ht="24.75" customHeight="1">
      <c r="A16" s="28"/>
      <c r="B16" s="20"/>
      <c r="C16" s="20"/>
      <c r="D16" s="20"/>
      <c r="E16" s="20"/>
      <c r="F16" s="20"/>
      <c r="G16" s="20"/>
      <c r="H16" s="20"/>
      <c r="I16" s="20"/>
      <c r="J16" s="20"/>
      <c r="K16" s="14"/>
      <c r="N16" s="12"/>
      <c r="O16" s="2"/>
      <c r="P16" s="2"/>
      <c r="Q16" s="14"/>
      <c r="R16" s="12"/>
      <c r="S16" s="14"/>
      <c r="T16" s="12"/>
      <c r="U16" s="12"/>
      <c r="V16" s="2"/>
    </row>
    <row r="17" spans="1:22" ht="24.75" customHeight="1">
      <c r="A17" s="59"/>
      <c r="B17" s="20"/>
      <c r="C17" s="2"/>
      <c r="D17" s="2"/>
      <c r="E17" s="2"/>
      <c r="F17" s="2"/>
      <c r="G17" s="2"/>
      <c r="H17" s="2"/>
      <c r="I17" s="2"/>
      <c r="J17" s="1"/>
      <c r="K17" s="14"/>
      <c r="N17" s="12"/>
      <c r="O17" s="2"/>
      <c r="P17" s="2"/>
      <c r="Q17" s="14"/>
      <c r="R17" s="12"/>
      <c r="S17" s="14"/>
      <c r="T17" s="12"/>
      <c r="U17" s="12"/>
      <c r="V17" s="2"/>
    </row>
    <row r="18" spans="1:22" ht="24.75" customHeight="1">
      <c r="A18" s="60"/>
      <c r="B18" s="60"/>
      <c r="C18" s="20"/>
      <c r="D18" s="20"/>
      <c r="E18" s="20"/>
      <c r="F18" s="20"/>
      <c r="G18" s="20"/>
      <c r="H18" s="20"/>
      <c r="I18" s="20"/>
      <c r="J18" s="20"/>
      <c r="N18" s="12"/>
      <c r="O18" s="2"/>
      <c r="P18" s="2"/>
      <c r="Q18" s="3"/>
      <c r="R18" s="12"/>
      <c r="S18" s="12"/>
      <c r="T18" s="12"/>
      <c r="U18" s="12"/>
      <c r="V18" s="2"/>
    </row>
    <row r="19" spans="1:22" ht="24.75" customHeight="1">
      <c r="A19" s="28"/>
      <c r="B19" s="20"/>
      <c r="C19" s="20"/>
      <c r="D19" s="20"/>
      <c r="E19" s="20"/>
      <c r="F19" s="20"/>
      <c r="G19" s="20"/>
      <c r="H19" s="20"/>
      <c r="I19" s="2"/>
      <c r="N19" s="12"/>
      <c r="O19" s="12"/>
      <c r="P19" s="12"/>
      <c r="Q19" s="12"/>
      <c r="R19" s="12"/>
      <c r="S19" s="2"/>
      <c r="T19" s="2"/>
      <c r="U19" s="2"/>
      <c r="V19" s="2"/>
    </row>
    <row r="20" spans="1:22" ht="24.75" customHeight="1">
      <c r="A20" s="28"/>
      <c r="B20" s="20"/>
      <c r="C20" s="20"/>
      <c r="D20" s="20"/>
      <c r="E20" s="20"/>
      <c r="F20" s="20"/>
      <c r="G20" s="20"/>
      <c r="H20" s="20"/>
      <c r="I20" s="2"/>
      <c r="N20" s="12"/>
      <c r="O20" s="2"/>
      <c r="P20" s="2"/>
      <c r="Q20" s="2"/>
      <c r="R20" s="12"/>
      <c r="S20" s="12"/>
      <c r="T20" s="12"/>
      <c r="U20" s="12"/>
      <c r="V20" s="2"/>
    </row>
    <row r="21" spans="1:22" ht="24.75" customHeight="1">
      <c r="A21" s="28"/>
      <c r="B21" s="20"/>
      <c r="C21" s="20"/>
      <c r="D21" s="20"/>
      <c r="E21" s="20"/>
      <c r="F21" s="20"/>
      <c r="G21" s="20"/>
      <c r="H21" s="20"/>
      <c r="I21" s="2"/>
      <c r="N21" s="12"/>
      <c r="O21" s="2"/>
      <c r="P21" s="2"/>
      <c r="Q21" s="3"/>
      <c r="R21" s="12"/>
      <c r="S21" s="12"/>
      <c r="T21" s="12"/>
      <c r="U21" s="12"/>
      <c r="V21" s="2"/>
    </row>
    <row r="22" spans="1:22" ht="24.75" customHeight="1">
      <c r="A22" s="28"/>
      <c r="B22" s="20"/>
      <c r="C22" s="20"/>
      <c r="D22" s="20"/>
      <c r="E22" s="20"/>
      <c r="F22" s="20"/>
      <c r="G22" s="20"/>
      <c r="H22" s="20"/>
      <c r="I22" s="2"/>
      <c r="N22" s="12"/>
      <c r="O22" s="2"/>
      <c r="P22" s="2"/>
      <c r="Q22" s="14"/>
      <c r="R22" s="12"/>
      <c r="S22" s="14"/>
      <c r="T22" s="12"/>
      <c r="U22" s="12"/>
      <c r="V22" s="2"/>
    </row>
    <row r="23" spans="1:22" ht="24.75" customHeight="1">
      <c r="A23" s="28"/>
      <c r="B23" s="20"/>
      <c r="C23" s="20"/>
      <c r="D23" s="20"/>
      <c r="E23" s="20"/>
      <c r="F23" s="20"/>
      <c r="G23" s="20"/>
      <c r="H23" s="20"/>
      <c r="I23" s="2"/>
      <c r="N23" s="12"/>
      <c r="O23" s="2"/>
      <c r="P23" s="2"/>
      <c r="Q23" s="14"/>
      <c r="R23" s="2"/>
      <c r="S23" s="14"/>
      <c r="T23" s="12"/>
      <c r="U23" s="12"/>
      <c r="V23" s="2"/>
    </row>
    <row r="24" spans="1:22" ht="24.75" customHeight="1">
      <c r="A24" s="28"/>
      <c r="B24" s="20"/>
      <c r="C24" s="20"/>
      <c r="D24" s="20"/>
      <c r="E24" s="20"/>
      <c r="F24" s="20"/>
      <c r="G24" s="20"/>
      <c r="H24" s="20"/>
      <c r="I24" s="2"/>
      <c r="N24" s="12"/>
      <c r="O24" s="2"/>
      <c r="P24" s="2"/>
      <c r="Q24" s="14"/>
      <c r="R24" s="12"/>
      <c r="S24" s="14"/>
      <c r="T24" s="12"/>
      <c r="U24" s="12"/>
      <c r="V24" s="2"/>
    </row>
    <row r="25" spans="1:22" ht="24.75" customHeight="1">
      <c r="A25" s="28"/>
      <c r="B25" s="20"/>
      <c r="C25" s="20"/>
      <c r="D25" s="20"/>
      <c r="E25" s="20"/>
      <c r="F25" s="20"/>
      <c r="G25" s="20"/>
      <c r="H25" s="20"/>
      <c r="I25" s="2"/>
      <c r="N25" s="12"/>
      <c r="O25" s="2"/>
      <c r="P25" s="2"/>
      <c r="Q25" s="14"/>
      <c r="R25" s="12"/>
      <c r="S25" s="14"/>
      <c r="T25" s="12"/>
      <c r="U25" s="12"/>
      <c r="V25" s="2"/>
    </row>
    <row r="26" spans="1:22" ht="24.75" customHeight="1">
      <c r="A26" s="28"/>
      <c r="B26" s="20"/>
      <c r="C26" s="20"/>
      <c r="D26" s="20"/>
      <c r="E26" s="20"/>
      <c r="F26" s="20"/>
      <c r="G26" s="20"/>
      <c r="H26" s="20"/>
      <c r="I26" s="2"/>
      <c r="N26" s="12"/>
      <c r="O26" s="2"/>
      <c r="P26" s="2"/>
      <c r="Q26" s="3"/>
      <c r="R26" s="12"/>
      <c r="S26" s="12"/>
      <c r="T26" s="12"/>
      <c r="U26" s="12"/>
      <c r="V26" s="2"/>
    </row>
    <row r="27" spans="1:22" ht="24.75" customHeight="1">
      <c r="A27" s="28"/>
      <c r="B27" s="20"/>
      <c r="C27" s="20"/>
      <c r="D27" s="20"/>
      <c r="E27" s="20"/>
      <c r="F27" s="20"/>
      <c r="G27" s="20"/>
      <c r="H27" s="20"/>
      <c r="I27" s="2"/>
      <c r="N27" s="12"/>
      <c r="O27" s="12"/>
      <c r="P27" s="12"/>
      <c r="Q27" s="13"/>
      <c r="R27" s="12"/>
      <c r="S27" s="12"/>
      <c r="T27" s="12"/>
      <c r="U27" s="12"/>
      <c r="V27" s="2"/>
    </row>
    <row r="28" spans="1:22" ht="24.75" customHeight="1">
      <c r="A28" s="28"/>
      <c r="B28" s="20"/>
      <c r="C28" s="20"/>
      <c r="D28" s="20"/>
      <c r="E28" s="20"/>
      <c r="F28" s="20"/>
      <c r="G28" s="20"/>
      <c r="H28" s="20"/>
      <c r="I28" s="2"/>
      <c r="N28" s="12"/>
      <c r="O28" s="2"/>
      <c r="P28" s="2"/>
      <c r="Q28" s="13"/>
      <c r="R28" s="12"/>
      <c r="S28" s="12"/>
      <c r="T28" s="12"/>
      <c r="U28" s="12"/>
      <c r="V28" s="2"/>
    </row>
    <row r="29" spans="1:22" ht="24.75" customHeight="1">
      <c r="A29" s="28"/>
      <c r="B29" s="20"/>
      <c r="C29" s="20"/>
      <c r="D29" s="20"/>
      <c r="E29" s="20"/>
      <c r="F29" s="20"/>
      <c r="G29" s="20"/>
      <c r="H29" s="20"/>
      <c r="I29" s="2"/>
      <c r="N29" s="12"/>
      <c r="O29" s="2"/>
      <c r="P29" s="2"/>
      <c r="Q29" s="3"/>
      <c r="R29" s="12"/>
      <c r="S29" s="12"/>
      <c r="T29" s="12"/>
      <c r="U29" s="12"/>
      <c r="V29" s="2"/>
    </row>
    <row r="30" spans="1:22" ht="24.75" customHeight="1">
      <c r="A30" s="28"/>
      <c r="B30" s="20"/>
      <c r="C30" s="20"/>
      <c r="D30" s="20"/>
      <c r="E30" s="20"/>
      <c r="F30" s="20"/>
      <c r="G30" s="20"/>
      <c r="H30" s="20"/>
      <c r="I30" s="2"/>
      <c r="N30" s="12"/>
      <c r="O30" s="2"/>
      <c r="P30" s="2"/>
      <c r="Q30" s="14"/>
      <c r="R30" s="12"/>
      <c r="S30" s="14"/>
      <c r="T30" s="12"/>
      <c r="U30" s="12"/>
      <c r="V30" s="2"/>
    </row>
    <row r="31" spans="1:22" ht="24.75" customHeight="1">
      <c r="A31" s="28"/>
      <c r="B31" s="20"/>
      <c r="C31" s="20"/>
      <c r="D31" s="20"/>
      <c r="E31" s="20"/>
      <c r="F31" s="20"/>
      <c r="G31" s="20"/>
      <c r="H31" s="20"/>
      <c r="I31" s="2"/>
      <c r="N31" s="12"/>
      <c r="O31" s="2"/>
      <c r="P31" s="2"/>
      <c r="Q31" s="14"/>
      <c r="R31" s="12"/>
      <c r="S31" s="14"/>
      <c r="T31" s="12"/>
      <c r="U31" s="12"/>
      <c r="V31" s="2"/>
    </row>
    <row r="32" spans="1:22" ht="24.75" customHeight="1">
      <c r="A32" s="28"/>
      <c r="B32" s="20"/>
      <c r="C32" s="20"/>
      <c r="D32" s="20"/>
      <c r="E32" s="20"/>
      <c r="F32" s="20"/>
      <c r="G32" s="20"/>
      <c r="H32" s="20"/>
      <c r="I32" s="2"/>
      <c r="K32" s="14"/>
      <c r="L32" s="12"/>
      <c r="M32" s="12"/>
      <c r="N32" s="12"/>
      <c r="O32" s="2"/>
      <c r="P32" s="2"/>
      <c r="Q32" s="14"/>
      <c r="R32" s="12"/>
      <c r="S32" s="14"/>
      <c r="T32" s="12"/>
      <c r="U32" s="12"/>
      <c r="V32" s="2"/>
    </row>
    <row r="33" spans="1:22" ht="24.75" customHeight="1">
      <c r="A33" s="28"/>
      <c r="B33" s="20"/>
      <c r="C33" s="20"/>
      <c r="D33" s="20"/>
      <c r="E33" s="20"/>
      <c r="F33" s="20"/>
      <c r="G33" s="20"/>
      <c r="H33" s="20"/>
      <c r="I33" s="14"/>
      <c r="J33" s="12"/>
      <c r="K33" s="14"/>
      <c r="L33" s="12"/>
      <c r="M33" s="12"/>
      <c r="N33" s="12"/>
      <c r="O33" s="2"/>
      <c r="P33" s="2"/>
      <c r="Q33" s="14"/>
      <c r="R33" s="12"/>
      <c r="S33" s="14"/>
      <c r="T33" s="12"/>
      <c r="U33" s="12"/>
      <c r="V33" s="2"/>
    </row>
    <row r="34" spans="1:22" ht="24.75" customHeight="1">
      <c r="A34" s="28"/>
      <c r="B34" s="20"/>
      <c r="C34" s="20"/>
      <c r="D34" s="20"/>
      <c r="E34" s="20"/>
      <c r="F34" s="20"/>
      <c r="G34" s="20"/>
      <c r="H34" s="20"/>
      <c r="I34" s="14"/>
      <c r="J34" s="12"/>
      <c r="K34" s="12"/>
      <c r="L34" s="12"/>
      <c r="M34" s="12"/>
      <c r="N34" s="12"/>
      <c r="O34" s="2"/>
      <c r="P34" s="2"/>
      <c r="Q34" s="3"/>
      <c r="R34" s="12"/>
      <c r="S34" s="12"/>
      <c r="T34" s="12"/>
      <c r="U34" s="12"/>
      <c r="V34" s="2"/>
    </row>
    <row r="35" spans="1:22" ht="24.75" customHeight="1">
      <c r="A35" s="28"/>
      <c r="B35" s="20"/>
      <c r="C35" s="20"/>
      <c r="D35" s="20"/>
      <c r="E35" s="20"/>
      <c r="F35" s="20"/>
      <c r="G35" s="20"/>
      <c r="H35" s="20"/>
      <c r="I35" s="14"/>
      <c r="J35" s="12"/>
      <c r="K35" s="12"/>
      <c r="L35" s="12"/>
      <c r="M35" s="12"/>
      <c r="N35" s="12"/>
      <c r="O35" s="12"/>
      <c r="P35" s="12"/>
      <c r="Q35" s="12"/>
      <c r="R35" s="12"/>
      <c r="S35" s="2"/>
      <c r="T35" s="2"/>
      <c r="U35" s="2"/>
      <c r="V35" s="2"/>
    </row>
    <row r="36" spans="1:22" ht="24.75" customHeight="1">
      <c r="A36" s="28"/>
      <c r="B36" s="20"/>
      <c r="C36" s="2"/>
      <c r="D36" s="2"/>
      <c r="E36" s="20"/>
      <c r="F36" s="20"/>
      <c r="G36" s="2"/>
      <c r="H36" s="2"/>
      <c r="I36" s="2"/>
      <c r="J36" s="12"/>
      <c r="K36" s="12"/>
      <c r="L36" s="12"/>
      <c r="M36" s="12"/>
      <c r="N36" s="12"/>
      <c r="O36" s="12"/>
      <c r="P36" s="12"/>
      <c r="Q36" s="12"/>
      <c r="R36" s="12"/>
      <c r="S36" s="2"/>
      <c r="T36" s="2"/>
      <c r="U36" s="2"/>
      <c r="V36" s="2"/>
    </row>
    <row r="37" spans="1:18" ht="24.75" customHeight="1">
      <c r="A37" s="28"/>
      <c r="B37" s="20"/>
      <c r="C37" s="20"/>
      <c r="D37" s="20"/>
      <c r="E37" s="20"/>
      <c r="F37" s="2"/>
      <c r="G37" s="2"/>
      <c r="H37" s="2"/>
      <c r="I37" s="2"/>
      <c r="J37" s="11"/>
      <c r="K37" s="11"/>
      <c r="L37" s="11"/>
      <c r="M37" s="11"/>
      <c r="N37" s="11"/>
      <c r="O37" s="11"/>
      <c r="P37" s="11"/>
      <c r="Q37" s="11"/>
      <c r="R37" s="11"/>
    </row>
    <row r="38" spans="1:9" ht="24.75" customHeight="1">
      <c r="A38" s="28"/>
      <c r="B38" s="20"/>
      <c r="C38" s="20"/>
      <c r="D38" s="20"/>
      <c r="E38" s="20"/>
      <c r="F38" s="2"/>
      <c r="G38" s="2"/>
      <c r="H38" s="2"/>
      <c r="I38" s="2"/>
    </row>
    <row r="39" spans="1:9" ht="24.75" customHeight="1">
      <c r="A39" s="28"/>
      <c r="B39" s="20"/>
      <c r="C39" s="20"/>
      <c r="D39" s="20"/>
      <c r="E39" s="20"/>
      <c r="F39" s="2"/>
      <c r="G39" s="2"/>
      <c r="H39" s="2"/>
      <c r="I39" s="2"/>
    </row>
    <row r="40" spans="1:9" ht="24.75" customHeight="1">
      <c r="A40" s="28"/>
      <c r="B40" s="20"/>
      <c r="C40" s="21"/>
      <c r="D40" s="20"/>
      <c r="E40" s="29"/>
      <c r="F40" s="2"/>
      <c r="G40" s="2"/>
      <c r="H40" s="2"/>
      <c r="I40" s="2"/>
    </row>
    <row r="41" spans="1:9" ht="24.75" customHeight="1">
      <c r="A41" s="28"/>
      <c r="B41" s="20"/>
      <c r="C41" s="20"/>
      <c r="D41" s="20"/>
      <c r="E41" s="20"/>
      <c r="F41" s="2"/>
      <c r="G41" s="2"/>
      <c r="H41" s="2"/>
      <c r="I41" s="2"/>
    </row>
    <row r="42" spans="1:9" ht="24.75" customHeight="1">
      <c r="A42" s="28"/>
      <c r="B42" s="20"/>
      <c r="C42" s="20"/>
      <c r="D42" s="20"/>
      <c r="E42" s="20"/>
      <c r="F42" s="2"/>
      <c r="G42" s="2"/>
      <c r="H42" s="2"/>
      <c r="I42" s="2"/>
    </row>
    <row r="43" spans="1:9" ht="24.75" customHeight="1">
      <c r="A43" s="28"/>
      <c r="B43" s="20"/>
      <c r="C43" s="20"/>
      <c r="D43" s="20"/>
      <c r="E43" s="20"/>
      <c r="F43" s="2"/>
      <c r="G43" s="2"/>
      <c r="H43" s="2"/>
      <c r="I43" s="2"/>
    </row>
    <row r="44" spans="1:9" ht="24.75" customHeight="1">
      <c r="A44" s="28"/>
      <c r="B44" s="20"/>
      <c r="C44" s="20"/>
      <c r="D44" s="20"/>
      <c r="E44" s="20"/>
      <c r="F44" s="2"/>
      <c r="G44" s="2"/>
      <c r="H44" s="2"/>
      <c r="I44" s="2"/>
    </row>
    <row r="45" spans="1:9" ht="24.75" customHeight="1">
      <c r="A45" s="28"/>
      <c r="B45" s="20"/>
      <c r="C45" s="21"/>
      <c r="D45" s="21"/>
      <c r="E45" s="21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12"/>
      <c r="D48" s="12"/>
      <c r="E48" s="12"/>
      <c r="F48" s="2"/>
      <c r="G48" s="2"/>
      <c r="H48" s="2"/>
      <c r="I48" s="2"/>
    </row>
    <row r="49" spans="1:9" ht="15">
      <c r="A49" s="18"/>
      <c r="B49" s="12"/>
      <c r="C49" s="12"/>
      <c r="D49" s="12"/>
      <c r="E49" s="12"/>
      <c r="F49" s="2"/>
      <c r="G49" s="2"/>
      <c r="H49" s="2"/>
      <c r="I49" s="2"/>
    </row>
    <row r="50" spans="1:9" ht="15">
      <c r="A50" s="18"/>
      <c r="B50" s="12"/>
      <c r="C50" s="12"/>
      <c r="D50" s="12"/>
      <c r="E50" s="12"/>
      <c r="F50" s="2"/>
      <c r="G50" s="2"/>
      <c r="H50" s="2"/>
      <c r="I50" s="2"/>
    </row>
    <row r="51" spans="1:9" ht="15">
      <c r="A51" s="18"/>
      <c r="B51" s="12"/>
      <c r="C51" s="12"/>
      <c r="D51" s="12"/>
      <c r="E51" s="12"/>
      <c r="F51" s="2"/>
      <c r="G51" s="2"/>
      <c r="H51" s="2"/>
      <c r="I51" s="2"/>
    </row>
    <row r="52" spans="1:9" ht="15">
      <c r="A52" s="18"/>
      <c r="B52" s="12"/>
      <c r="C52" s="12"/>
      <c r="D52" s="12"/>
      <c r="E52" s="12"/>
      <c r="F52" s="2"/>
      <c r="G52" s="2"/>
      <c r="H52" s="2"/>
      <c r="I52" s="2"/>
    </row>
    <row r="53" spans="1:9" ht="15">
      <c r="A53" s="18"/>
      <c r="B53" s="12"/>
      <c r="C53" s="12"/>
      <c r="D53" s="12"/>
      <c r="E53" s="12"/>
      <c r="F53" s="2"/>
      <c r="G53" s="2"/>
      <c r="H53" s="2"/>
      <c r="I53" s="2"/>
    </row>
    <row r="54" spans="1:9" ht="15">
      <c r="A54" s="18"/>
      <c r="B54" s="12"/>
      <c r="C54" s="12"/>
      <c r="D54" s="12"/>
      <c r="E54" s="12"/>
      <c r="F54" s="2"/>
      <c r="G54" s="2"/>
      <c r="H54" s="2"/>
      <c r="I54" s="2"/>
    </row>
    <row r="55" spans="1:9" ht="15">
      <c r="A55" s="18"/>
      <c r="B55" s="12"/>
      <c r="C55" s="17"/>
      <c r="D55" s="12"/>
      <c r="E55" s="19"/>
      <c r="F55" s="2"/>
      <c r="G55" s="2"/>
      <c r="H55" s="2"/>
      <c r="I55" s="2"/>
    </row>
    <row r="56" spans="1:9" ht="15">
      <c r="A56" s="18"/>
      <c r="B56" s="12"/>
      <c r="C56" s="12"/>
      <c r="D56" s="12"/>
      <c r="E56" s="12"/>
      <c r="F56" s="2"/>
      <c r="G56" s="2"/>
      <c r="H56" s="2"/>
      <c r="I56" s="2"/>
    </row>
    <row r="57" spans="1:9" ht="15">
      <c r="A57" s="18"/>
      <c r="B57" s="12"/>
      <c r="C57" s="12"/>
      <c r="D57" s="12"/>
      <c r="E57" s="12"/>
      <c r="F57" s="2"/>
      <c r="G57" s="2"/>
      <c r="H57" s="2"/>
      <c r="I57" s="2"/>
    </row>
    <row r="58" spans="1:9" ht="15">
      <c r="A58" s="18"/>
      <c r="B58" s="12"/>
      <c r="C58" s="12"/>
      <c r="D58" s="12"/>
      <c r="E58" s="12"/>
      <c r="F58" s="2"/>
      <c r="G58" s="2"/>
      <c r="H58" s="2"/>
      <c r="I58" s="2"/>
    </row>
    <row r="59" spans="1:9" ht="15">
      <c r="A59" s="18"/>
      <c r="B59" s="12"/>
      <c r="C59" s="12"/>
      <c r="D59" s="12"/>
      <c r="E59" s="12"/>
      <c r="F59" s="2"/>
      <c r="G59" s="2"/>
      <c r="H59" s="2"/>
      <c r="I59" s="2"/>
    </row>
    <row r="60" spans="1:9" ht="15">
      <c r="A60" s="18"/>
      <c r="B60" s="12"/>
      <c r="C60" s="17"/>
      <c r="D60" s="17"/>
      <c r="E60" s="17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12"/>
      <c r="D63" s="12"/>
      <c r="E63" s="12"/>
      <c r="F63" s="2"/>
      <c r="G63" s="2"/>
      <c r="H63" s="2"/>
      <c r="I63" s="2"/>
    </row>
    <row r="64" spans="1:9" ht="15">
      <c r="A64" s="18"/>
      <c r="B64" s="12"/>
      <c r="C64" s="12"/>
      <c r="D64" s="12"/>
      <c r="E64" s="12"/>
      <c r="F64" s="2"/>
      <c r="G64" s="2"/>
      <c r="H64" s="2"/>
      <c r="I64" s="2"/>
    </row>
    <row r="65" spans="1:9" ht="15">
      <c r="A65" s="18"/>
      <c r="B65" s="12"/>
      <c r="C65" s="12"/>
      <c r="D65" s="12"/>
      <c r="E65" s="12"/>
      <c r="F65" s="2"/>
      <c r="G65" s="2"/>
      <c r="H65" s="2"/>
      <c r="I65" s="2"/>
    </row>
    <row r="66" spans="1:9" ht="15">
      <c r="A66" s="18"/>
      <c r="B66" s="12"/>
      <c r="C66" s="12"/>
      <c r="D66" s="12"/>
      <c r="E66" s="12"/>
      <c r="F66" s="2"/>
      <c r="G66" s="2"/>
      <c r="H66" s="2"/>
      <c r="I66" s="2"/>
    </row>
    <row r="67" spans="1:5" ht="15">
      <c r="A67" s="18"/>
      <c r="B67" s="12"/>
      <c r="C67" s="12"/>
      <c r="D67" s="12"/>
      <c r="E67" s="12"/>
    </row>
    <row r="68" spans="1:5" ht="15">
      <c r="A68" s="18"/>
      <c r="B68" s="12"/>
      <c r="C68" s="12"/>
      <c r="D68" s="12"/>
      <c r="E68" s="12"/>
    </row>
    <row r="69" spans="1:5" ht="15">
      <c r="A69" s="18"/>
      <c r="B69" s="12"/>
      <c r="C69" s="12"/>
      <c r="D69" s="12"/>
      <c r="E69" s="12"/>
    </row>
    <row r="70" spans="1:5" ht="15">
      <c r="A70" s="18"/>
      <c r="B70" s="12"/>
      <c r="C70" s="17"/>
      <c r="D70" s="12"/>
      <c r="E70" s="19"/>
    </row>
    <row r="71" spans="1:5" ht="15">
      <c r="A71" s="18"/>
      <c r="B71" s="12"/>
      <c r="C71" s="12"/>
      <c r="D71" s="12"/>
      <c r="E71" s="12"/>
    </row>
    <row r="72" spans="1:5" ht="15">
      <c r="A72" s="18"/>
      <c r="B72" s="12"/>
      <c r="C72" s="12"/>
      <c r="D72" s="12"/>
      <c r="E72" s="12"/>
    </row>
    <row r="73" spans="1:5" ht="15">
      <c r="A73" s="18"/>
      <c r="B73" s="12"/>
      <c r="C73" s="12"/>
      <c r="D73" s="12"/>
      <c r="E73" s="12"/>
    </row>
    <row r="74" spans="1:5" ht="15">
      <c r="A74" s="18"/>
      <c r="B74" s="12"/>
      <c r="C74" s="12"/>
      <c r="D74" s="12"/>
      <c r="E74" s="12"/>
    </row>
    <row r="75" spans="1:5" ht="15">
      <c r="A75" s="18"/>
      <c r="B75" s="12"/>
      <c r="C75" s="17"/>
      <c r="D75" s="17"/>
      <c r="E75" s="17"/>
    </row>
    <row r="76" spans="1:5" ht="15">
      <c r="A76" s="2"/>
      <c r="B76" s="2"/>
      <c r="C76" s="2"/>
      <c r="D76" s="2"/>
      <c r="E76" s="2"/>
    </row>
  </sheetData>
  <sheetProtection/>
  <printOptions/>
  <pageMargins left="0.7" right="0.7" top="0.787401575" bottom="0.787401575" header="0.3" footer="0.3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9.140625" style="0" customWidth="1"/>
    <col min="2" max="6" width="15.7109375" style="11" customWidth="1"/>
    <col min="7" max="8" width="15.7109375" style="0" customWidth="1"/>
  </cols>
  <sheetData>
    <row r="1" spans="1:11" ht="15">
      <c r="A1" s="62" t="s">
        <v>216</v>
      </c>
      <c r="B1" s="76" t="s">
        <v>217</v>
      </c>
      <c r="C1" s="77" t="s">
        <v>218</v>
      </c>
      <c r="D1" s="78" t="s">
        <v>219</v>
      </c>
      <c r="E1" s="79" t="s">
        <v>220</v>
      </c>
      <c r="F1" s="80" t="s">
        <v>221</v>
      </c>
      <c r="G1" s="12"/>
      <c r="H1" s="16"/>
      <c r="I1" s="2"/>
      <c r="J1" s="2"/>
      <c r="K1" s="2"/>
    </row>
    <row r="2" spans="1:11" ht="15">
      <c r="A2" s="62">
        <v>1</v>
      </c>
      <c r="B2" s="84" t="s">
        <v>222</v>
      </c>
      <c r="C2" s="85" t="s">
        <v>27</v>
      </c>
      <c r="D2" s="81" t="s">
        <v>18</v>
      </c>
      <c r="E2" s="87" t="s">
        <v>38</v>
      </c>
      <c r="F2" s="90" t="s">
        <v>223</v>
      </c>
      <c r="G2" s="38"/>
      <c r="H2" s="38"/>
      <c r="I2" s="2"/>
      <c r="J2" s="2"/>
      <c r="K2" s="2"/>
    </row>
    <row r="3" spans="1:11" ht="15">
      <c r="A3" s="62">
        <v>2</v>
      </c>
      <c r="B3" s="84" t="s">
        <v>18</v>
      </c>
      <c r="C3" s="85" t="s">
        <v>32</v>
      </c>
      <c r="D3" s="81" t="s">
        <v>17</v>
      </c>
      <c r="E3" s="87" t="s">
        <v>98</v>
      </c>
      <c r="F3" s="90" t="s">
        <v>98</v>
      </c>
      <c r="G3" s="38"/>
      <c r="H3" s="38"/>
      <c r="I3" s="2"/>
      <c r="J3" s="2"/>
      <c r="K3" s="2"/>
    </row>
    <row r="4" spans="1:11" ht="15">
      <c r="A4" s="62">
        <v>3</v>
      </c>
      <c r="B4" s="84" t="s">
        <v>224</v>
      </c>
      <c r="C4" s="85" t="s">
        <v>225</v>
      </c>
      <c r="D4" s="81" t="s">
        <v>49</v>
      </c>
      <c r="E4" s="87" t="s">
        <v>95</v>
      </c>
      <c r="F4" s="90" t="s">
        <v>226</v>
      </c>
      <c r="G4" s="38"/>
      <c r="H4" s="38"/>
      <c r="I4" s="2"/>
      <c r="J4" s="2"/>
      <c r="K4" s="2"/>
    </row>
    <row r="5" spans="1:11" ht="15">
      <c r="A5" s="62">
        <v>4</v>
      </c>
      <c r="B5" s="84" t="s">
        <v>227</v>
      </c>
      <c r="C5" s="85" t="s">
        <v>28</v>
      </c>
      <c r="D5" s="81" t="s">
        <v>223</v>
      </c>
      <c r="E5" s="87" t="s">
        <v>49</v>
      </c>
      <c r="F5" s="90" t="s">
        <v>18</v>
      </c>
      <c r="G5" s="38"/>
      <c r="H5" s="38"/>
      <c r="I5" s="2"/>
      <c r="J5" s="2"/>
      <c r="K5" s="2"/>
    </row>
    <row r="6" spans="1:11" ht="15">
      <c r="A6" s="62">
        <v>5</v>
      </c>
      <c r="B6" s="84" t="s">
        <v>19</v>
      </c>
      <c r="C6" s="85" t="s">
        <v>33</v>
      </c>
      <c r="D6" s="81" t="s">
        <v>98</v>
      </c>
      <c r="E6" s="87" t="s">
        <v>223</v>
      </c>
      <c r="F6" s="90" t="s">
        <v>27</v>
      </c>
      <c r="G6" s="38"/>
      <c r="H6" s="38"/>
      <c r="I6" s="2"/>
      <c r="J6" s="2"/>
      <c r="K6" s="2"/>
    </row>
    <row r="7" spans="1:11" ht="15">
      <c r="A7" s="62">
        <v>6</v>
      </c>
      <c r="B7" s="84" t="s">
        <v>69</v>
      </c>
      <c r="C7" s="85" t="s">
        <v>38</v>
      </c>
      <c r="D7" s="81" t="s">
        <v>69</v>
      </c>
      <c r="E7" s="87" t="s">
        <v>27</v>
      </c>
      <c r="F7" s="90" t="s">
        <v>34</v>
      </c>
      <c r="G7" s="38"/>
      <c r="H7" s="38"/>
      <c r="I7" s="2"/>
      <c r="J7" s="2"/>
      <c r="K7" s="2"/>
    </row>
    <row r="8" spans="1:11" ht="15">
      <c r="A8" s="62">
        <v>7</v>
      </c>
      <c r="B8" s="84" t="s">
        <v>17</v>
      </c>
      <c r="C8" s="85" t="s">
        <v>17</v>
      </c>
      <c r="D8" s="81" t="s">
        <v>66</v>
      </c>
      <c r="E8" s="87" t="s">
        <v>34</v>
      </c>
      <c r="F8" s="90" t="s">
        <v>228</v>
      </c>
      <c r="G8" s="38"/>
      <c r="H8" s="38"/>
      <c r="I8" s="2"/>
      <c r="J8" s="2"/>
      <c r="K8" s="2"/>
    </row>
    <row r="9" spans="1:11" ht="15">
      <c r="A9" s="62">
        <v>8</v>
      </c>
      <c r="B9" s="84" t="s">
        <v>66</v>
      </c>
      <c r="C9" s="85" t="s">
        <v>39</v>
      </c>
      <c r="D9" s="81" t="s">
        <v>70</v>
      </c>
      <c r="E9" s="87" t="s">
        <v>28</v>
      </c>
      <c r="F9" s="90" t="s">
        <v>16</v>
      </c>
      <c r="G9" s="38"/>
      <c r="H9" s="38"/>
      <c r="I9" s="2"/>
      <c r="J9" s="2"/>
      <c r="K9" s="2"/>
    </row>
    <row r="10" spans="1:11" ht="15">
      <c r="A10" s="62">
        <v>9</v>
      </c>
      <c r="B10" s="82"/>
      <c r="C10" s="85" t="s">
        <v>34</v>
      </c>
      <c r="D10" s="81" t="s">
        <v>67</v>
      </c>
      <c r="E10" s="87" t="s">
        <v>17</v>
      </c>
      <c r="F10" s="88"/>
      <c r="G10" s="38"/>
      <c r="H10" s="38"/>
      <c r="I10" s="2"/>
      <c r="J10" s="2"/>
      <c r="K10" s="2"/>
    </row>
    <row r="11" spans="1:11" ht="15">
      <c r="A11" s="62">
        <v>10</v>
      </c>
      <c r="B11" s="83"/>
      <c r="C11" s="85" t="s">
        <v>49</v>
      </c>
      <c r="D11" s="82"/>
      <c r="E11" s="87" t="s">
        <v>33</v>
      </c>
      <c r="F11" s="86"/>
      <c r="G11" s="38"/>
      <c r="H11" s="38"/>
      <c r="I11" s="2"/>
      <c r="J11" s="2"/>
      <c r="K11" s="2"/>
    </row>
    <row r="12" spans="1:11" ht="15">
      <c r="A12" s="62">
        <v>11</v>
      </c>
      <c r="B12" s="83"/>
      <c r="C12" s="85" t="s">
        <v>35</v>
      </c>
      <c r="D12" s="83"/>
      <c r="E12" s="87" t="s">
        <v>35</v>
      </c>
      <c r="F12" s="86"/>
      <c r="G12" s="38"/>
      <c r="H12" s="38"/>
      <c r="I12" s="2"/>
      <c r="J12" s="2"/>
      <c r="K12" s="2"/>
    </row>
    <row r="13" spans="1:11" ht="15">
      <c r="A13" s="62">
        <v>12</v>
      </c>
      <c r="B13" s="83"/>
      <c r="C13" s="85" t="s">
        <v>16</v>
      </c>
      <c r="D13" s="86"/>
      <c r="E13" s="89"/>
      <c r="F13" s="38"/>
      <c r="G13" s="38"/>
      <c r="H13" s="38"/>
      <c r="I13" s="2"/>
      <c r="J13" s="2"/>
      <c r="K13" s="2"/>
    </row>
    <row r="14" spans="1:11" ht="15">
      <c r="A14" s="11"/>
      <c r="B14" s="38"/>
      <c r="C14" s="38"/>
      <c r="D14" s="38"/>
      <c r="E14" s="38"/>
      <c r="F14" s="38"/>
      <c r="G14" s="38"/>
      <c r="H14" s="38"/>
      <c r="I14" s="2"/>
      <c r="J14" s="2"/>
      <c r="K14" s="2"/>
    </row>
    <row r="15" spans="1:11" ht="15">
      <c r="A15" s="11"/>
      <c r="B15" s="38"/>
      <c r="C15" s="38"/>
      <c r="D15" s="38"/>
      <c r="E15" s="38"/>
      <c r="F15" s="38"/>
      <c r="G15" s="38"/>
      <c r="H15" s="38"/>
      <c r="I15" s="2"/>
      <c r="J15" s="2"/>
      <c r="K15" s="2"/>
    </row>
    <row r="16" spans="2:11" ht="15">
      <c r="B16" s="38"/>
      <c r="C16" s="38"/>
      <c r="D16" s="38"/>
      <c r="E16" s="38"/>
      <c r="F16" s="38"/>
      <c r="G16" s="38"/>
      <c r="H16" s="38"/>
      <c r="I16" s="2"/>
      <c r="J16" s="2"/>
      <c r="K16" s="2"/>
    </row>
    <row r="17" spans="2:11" ht="15">
      <c r="B17" s="38"/>
      <c r="C17" s="38"/>
      <c r="D17" s="38"/>
      <c r="E17" s="38"/>
      <c r="F17" s="38"/>
      <c r="G17" s="38"/>
      <c r="H17" s="38"/>
      <c r="I17" s="2"/>
      <c r="J17" s="2"/>
      <c r="K17" s="2"/>
    </row>
    <row r="18" spans="2:11" ht="15">
      <c r="B18" s="38"/>
      <c r="C18" s="38"/>
      <c r="D18" s="38"/>
      <c r="E18" s="38"/>
      <c r="F18" s="38"/>
      <c r="G18" s="38"/>
      <c r="H18" s="38"/>
      <c r="I18" s="2"/>
      <c r="J18" s="2"/>
      <c r="K18" s="2"/>
    </row>
    <row r="19" spans="2:11" ht="15">
      <c r="B19" s="38"/>
      <c r="C19" s="38"/>
      <c r="D19" s="38"/>
      <c r="E19" s="38"/>
      <c r="F19" s="38"/>
      <c r="G19" s="38"/>
      <c r="H19" s="38"/>
      <c r="I19" s="2"/>
      <c r="J19" s="2"/>
      <c r="K19" s="2"/>
    </row>
    <row r="20" spans="2:11" ht="15">
      <c r="B20" s="38"/>
      <c r="C20" s="38"/>
      <c r="D20" s="38"/>
      <c r="E20" s="38"/>
      <c r="F20" s="38"/>
      <c r="G20" s="38"/>
      <c r="H20" s="38"/>
      <c r="I20" s="2"/>
      <c r="J20" s="2"/>
      <c r="K20" s="2"/>
    </row>
    <row r="21" spans="2:11" ht="15">
      <c r="B21" s="38"/>
      <c r="C21" s="38"/>
      <c r="D21" s="38"/>
      <c r="E21" s="38"/>
      <c r="F21" s="38"/>
      <c r="G21" s="38"/>
      <c r="H21" s="38"/>
      <c r="I21" s="2"/>
      <c r="J21" s="2"/>
      <c r="K21" s="2"/>
    </row>
    <row r="22" spans="2:11" ht="15">
      <c r="B22" s="12"/>
      <c r="C22" s="38"/>
      <c r="D22" s="38"/>
      <c r="E22" s="38"/>
      <c r="F22" s="38"/>
      <c r="G22" s="38"/>
      <c r="H22" s="2"/>
      <c r="I22" s="2"/>
      <c r="J22" s="2"/>
      <c r="K22" s="2"/>
    </row>
    <row r="23" spans="2:11" ht="15">
      <c r="B23" s="12"/>
      <c r="C23" s="38"/>
      <c r="D23" s="38"/>
      <c r="E23" s="38"/>
      <c r="F23" s="38"/>
      <c r="G23" s="38"/>
      <c r="H23" s="2"/>
      <c r="I23" s="2"/>
      <c r="J23" s="2"/>
      <c r="K23" s="2"/>
    </row>
    <row r="24" spans="2:11" ht="15">
      <c r="B24" s="12"/>
      <c r="C24" s="38"/>
      <c r="D24" s="38"/>
      <c r="E24" s="38"/>
      <c r="F24" s="38"/>
      <c r="G24" s="38"/>
      <c r="H24" s="2"/>
      <c r="I24" s="2"/>
      <c r="J24" s="2"/>
      <c r="K24" s="2"/>
    </row>
    <row r="25" spans="2:11" ht="15">
      <c r="B25" s="17"/>
      <c r="C25" s="38"/>
      <c r="D25" s="38"/>
      <c r="E25" s="38"/>
      <c r="F25" s="38"/>
      <c r="G25" s="38"/>
      <c r="H25" s="2"/>
      <c r="I25" s="2"/>
      <c r="J25" s="2"/>
      <c r="K25" s="2"/>
    </row>
    <row r="26" spans="2:11" ht="15">
      <c r="B26" s="12"/>
      <c r="C26" s="38"/>
      <c r="D26" s="38"/>
      <c r="E26" s="38"/>
      <c r="F26" s="38"/>
      <c r="G26" s="38"/>
      <c r="H26" s="2"/>
      <c r="I26" s="2"/>
      <c r="J26" s="2"/>
      <c r="K26" s="2"/>
    </row>
    <row r="27" spans="2:11" ht="15">
      <c r="B27" s="12"/>
      <c r="C27" s="38"/>
      <c r="D27" s="38"/>
      <c r="E27" s="38"/>
      <c r="F27" s="38"/>
      <c r="G27" s="38"/>
      <c r="H27" s="2"/>
      <c r="I27" s="2"/>
      <c r="J27" s="2"/>
      <c r="K27" s="2"/>
    </row>
    <row r="28" spans="2:11" ht="15">
      <c r="B28" s="12"/>
      <c r="C28" s="38"/>
      <c r="D28" s="38"/>
      <c r="E28" s="38"/>
      <c r="F28" s="38"/>
      <c r="G28" s="38"/>
      <c r="H28" s="2"/>
      <c r="I28" s="2"/>
      <c r="J28" s="2"/>
      <c r="K28" s="2"/>
    </row>
    <row r="29" spans="2:11" ht="15">
      <c r="B29" s="12"/>
      <c r="C29" s="38"/>
      <c r="D29" s="38"/>
      <c r="E29" s="38"/>
      <c r="F29" s="38"/>
      <c r="G29" s="38"/>
      <c r="H29" s="2"/>
      <c r="I29" s="2"/>
      <c r="J29" s="2"/>
      <c r="K29" s="2"/>
    </row>
    <row r="30" spans="2:11" ht="15">
      <c r="B30" s="12"/>
      <c r="C30" s="38"/>
      <c r="D30" s="38"/>
      <c r="E30" s="38"/>
      <c r="F30" s="38"/>
      <c r="G30" s="38"/>
      <c r="H30" s="2"/>
      <c r="I30" s="2"/>
      <c r="J30" s="2"/>
      <c r="K30" s="2"/>
    </row>
    <row r="31" spans="2:11" ht="15">
      <c r="B31" s="12"/>
      <c r="C31" s="38"/>
      <c r="D31" s="38"/>
      <c r="E31" s="38"/>
      <c r="F31" s="38"/>
      <c r="G31" s="38"/>
      <c r="H31" s="2"/>
      <c r="I31" s="2"/>
      <c r="J31" s="2"/>
      <c r="K31" s="2"/>
    </row>
    <row r="32" spans="2:11" ht="15">
      <c r="B32" s="12"/>
      <c r="C32" s="38"/>
      <c r="D32" s="38"/>
      <c r="E32" s="38"/>
      <c r="F32" s="38"/>
      <c r="G32" s="38"/>
      <c r="H32" s="2"/>
      <c r="I32" s="2"/>
      <c r="J32" s="2"/>
      <c r="K32" s="2"/>
    </row>
    <row r="33" spans="2:11" ht="15">
      <c r="B33" s="12"/>
      <c r="C33" s="12"/>
      <c r="D33" s="12"/>
      <c r="E33" s="12"/>
      <c r="F33" s="12"/>
      <c r="G33" s="2"/>
      <c r="H33" s="2"/>
      <c r="I33" s="2"/>
      <c r="J33" s="2"/>
      <c r="K33" s="2"/>
    </row>
  </sheetData>
  <sheetProtection/>
  <printOptions/>
  <pageMargins left="0.7" right="0.7" top="0.787401575" bottom="0.787401575" header="0.3" footer="0.3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140625" style="0" customWidth="1"/>
    <col min="2" max="6" width="15.7109375" style="11" customWidth="1"/>
    <col min="7" max="8" width="15.7109375" style="0" customWidth="1"/>
  </cols>
  <sheetData>
    <row r="1" spans="1:11" ht="15">
      <c r="A1" s="62" t="s">
        <v>216</v>
      </c>
      <c r="B1" s="76" t="s">
        <v>217</v>
      </c>
      <c r="C1" s="77" t="s">
        <v>218</v>
      </c>
      <c r="D1" s="78" t="s">
        <v>219</v>
      </c>
      <c r="E1" s="79" t="s">
        <v>220</v>
      </c>
      <c r="F1" s="80" t="s">
        <v>221</v>
      </c>
      <c r="G1" s="12"/>
      <c r="H1" s="16"/>
      <c r="I1" s="2"/>
      <c r="J1" s="2"/>
      <c r="K1" s="2"/>
    </row>
    <row r="2" spans="1:11" ht="15">
      <c r="A2" s="62">
        <v>1</v>
      </c>
      <c r="B2" s="84" t="s">
        <v>21</v>
      </c>
      <c r="C2" s="85" t="s">
        <v>31</v>
      </c>
      <c r="D2" s="81" t="s">
        <v>229</v>
      </c>
      <c r="E2" s="87" t="s">
        <v>78</v>
      </c>
      <c r="F2" s="90" t="s">
        <v>81</v>
      </c>
      <c r="G2" s="38"/>
      <c r="H2" s="38"/>
      <c r="I2" s="2"/>
      <c r="J2" s="2"/>
      <c r="K2" s="2"/>
    </row>
    <row r="3" spans="1:11" ht="15">
      <c r="A3" s="62">
        <v>2</v>
      </c>
      <c r="B3" s="84" t="s">
        <v>19</v>
      </c>
      <c r="C3" s="85" t="s">
        <v>230</v>
      </c>
      <c r="D3" s="81" t="s">
        <v>21</v>
      </c>
      <c r="E3" s="87" t="s">
        <v>96</v>
      </c>
      <c r="F3" s="90" t="s">
        <v>31</v>
      </c>
      <c r="G3" s="38"/>
      <c r="H3" s="38"/>
      <c r="I3" s="2"/>
      <c r="J3" s="2"/>
      <c r="K3" s="2"/>
    </row>
    <row r="4" spans="1:11" ht="15">
      <c r="A4" s="62">
        <v>3</v>
      </c>
      <c r="B4" s="84" t="s">
        <v>229</v>
      </c>
      <c r="C4" s="85" t="s">
        <v>39</v>
      </c>
      <c r="D4" s="81" t="s">
        <v>231</v>
      </c>
      <c r="E4" s="87" t="s">
        <v>34</v>
      </c>
      <c r="F4" s="90" t="s">
        <v>96</v>
      </c>
      <c r="G4" s="38"/>
      <c r="H4" s="38"/>
      <c r="I4" s="2"/>
      <c r="J4" s="2"/>
      <c r="K4" s="2"/>
    </row>
    <row r="5" spans="1:11" ht="15">
      <c r="A5" s="62">
        <v>4</v>
      </c>
      <c r="B5" s="84" t="s">
        <v>66</v>
      </c>
      <c r="C5" s="85" t="s">
        <v>32</v>
      </c>
      <c r="D5" s="81" t="s">
        <v>96</v>
      </c>
      <c r="E5" s="87" t="s">
        <v>232</v>
      </c>
      <c r="F5" s="90" t="s">
        <v>78</v>
      </c>
      <c r="G5" s="38"/>
      <c r="H5" s="38"/>
      <c r="I5" s="2"/>
      <c r="J5" s="2"/>
      <c r="K5" s="2"/>
    </row>
    <row r="6" spans="1:11" ht="15">
      <c r="A6" s="62">
        <v>5</v>
      </c>
      <c r="B6" s="82"/>
      <c r="C6" s="85" t="s">
        <v>229</v>
      </c>
      <c r="D6" s="81" t="s">
        <v>78</v>
      </c>
      <c r="E6" s="87" t="s">
        <v>38</v>
      </c>
      <c r="F6" s="90" t="s">
        <v>34</v>
      </c>
      <c r="G6" s="38"/>
      <c r="H6" s="38"/>
      <c r="I6" s="2"/>
      <c r="J6" s="2"/>
      <c r="K6" s="2"/>
    </row>
    <row r="7" spans="1:11" ht="15">
      <c r="A7" s="62">
        <v>6</v>
      </c>
      <c r="B7" s="83"/>
      <c r="C7" s="85" t="s">
        <v>38</v>
      </c>
      <c r="D7" s="81" t="s">
        <v>66</v>
      </c>
      <c r="E7" s="87" t="s">
        <v>95</v>
      </c>
      <c r="F7" s="90" t="s">
        <v>121</v>
      </c>
      <c r="G7" s="38"/>
      <c r="H7" s="38"/>
      <c r="I7" s="2"/>
      <c r="J7" s="2"/>
      <c r="K7" s="2"/>
    </row>
    <row r="8" spans="1:11" ht="15">
      <c r="A8" s="62">
        <v>7</v>
      </c>
      <c r="B8" s="83"/>
      <c r="C8" s="85" t="s">
        <v>34</v>
      </c>
      <c r="D8" s="81" t="s">
        <v>81</v>
      </c>
      <c r="E8" s="87" t="s">
        <v>229</v>
      </c>
      <c r="F8" s="90" t="s">
        <v>21</v>
      </c>
      <c r="G8" s="38"/>
      <c r="H8" s="38"/>
      <c r="I8" s="2"/>
      <c r="J8" s="2"/>
      <c r="K8" s="2"/>
    </row>
    <row r="9" spans="1:11" ht="15">
      <c r="A9" s="62">
        <v>8</v>
      </c>
      <c r="B9" s="83"/>
      <c r="C9" s="85" t="s">
        <v>43</v>
      </c>
      <c r="D9" s="81" t="s">
        <v>70</v>
      </c>
      <c r="E9" s="87" t="s">
        <v>231</v>
      </c>
      <c r="F9" s="90" t="s">
        <v>16</v>
      </c>
      <c r="G9" s="38"/>
      <c r="H9" s="38"/>
      <c r="I9" s="2"/>
      <c r="J9" s="2"/>
      <c r="K9" s="2"/>
    </row>
    <row r="10" spans="1:11" ht="15">
      <c r="A10" s="62">
        <v>9</v>
      </c>
      <c r="B10" s="83"/>
      <c r="C10" s="85" t="s">
        <v>27</v>
      </c>
      <c r="D10" s="81" t="s">
        <v>67</v>
      </c>
      <c r="E10" s="87" t="s">
        <v>27</v>
      </c>
      <c r="F10" s="90" t="s">
        <v>125</v>
      </c>
      <c r="G10" s="38"/>
      <c r="H10" s="38"/>
      <c r="I10" s="2"/>
      <c r="J10" s="2"/>
      <c r="K10" s="2"/>
    </row>
    <row r="11" spans="1:11" ht="15">
      <c r="A11" s="62">
        <v>10</v>
      </c>
      <c r="B11" s="83"/>
      <c r="C11" s="85" t="s">
        <v>232</v>
      </c>
      <c r="D11" s="81" t="s">
        <v>69</v>
      </c>
      <c r="E11" s="87" t="s">
        <v>81</v>
      </c>
      <c r="F11" s="90" t="s">
        <v>27</v>
      </c>
      <c r="G11" s="38"/>
      <c r="H11" s="38"/>
      <c r="I11" s="2"/>
      <c r="J11" s="2"/>
      <c r="K11" s="2"/>
    </row>
    <row r="12" spans="1:11" ht="15">
      <c r="A12" s="62">
        <v>11</v>
      </c>
      <c r="B12" s="83"/>
      <c r="C12" s="85" t="s">
        <v>231</v>
      </c>
      <c r="D12" s="83"/>
      <c r="E12" s="87" t="s">
        <v>31</v>
      </c>
      <c r="F12" s="86"/>
      <c r="G12" s="38"/>
      <c r="H12" s="38"/>
      <c r="I12" s="2"/>
      <c r="J12" s="2"/>
      <c r="K12" s="2"/>
    </row>
    <row r="13" spans="1:11" ht="15">
      <c r="A13" s="62">
        <v>12</v>
      </c>
      <c r="B13" s="83"/>
      <c r="C13" s="85" t="s">
        <v>35</v>
      </c>
      <c r="D13" s="86"/>
      <c r="E13" s="87" t="s">
        <v>230</v>
      </c>
      <c r="F13" s="38"/>
      <c r="G13" s="38"/>
      <c r="H13" s="38"/>
      <c r="I13" s="2"/>
      <c r="J13" s="2"/>
      <c r="K13" s="2"/>
    </row>
    <row r="14" spans="1:11" ht="15">
      <c r="A14" s="62">
        <v>13</v>
      </c>
      <c r="B14" s="38"/>
      <c r="C14" s="85" t="s">
        <v>16</v>
      </c>
      <c r="D14" s="38"/>
      <c r="E14" s="87" t="s">
        <v>35</v>
      </c>
      <c r="F14" s="38"/>
      <c r="G14" s="38"/>
      <c r="H14" s="38"/>
      <c r="I14" s="2"/>
      <c r="J14" s="2"/>
      <c r="K14" s="2"/>
    </row>
    <row r="15" spans="1:11" ht="15">
      <c r="A15" s="11"/>
      <c r="B15" s="38"/>
      <c r="C15" s="38"/>
      <c r="D15" s="38"/>
      <c r="E15" s="38"/>
      <c r="F15" s="38"/>
      <c r="G15" s="38"/>
      <c r="H15" s="38"/>
      <c r="I15" s="2"/>
      <c r="J15" s="2"/>
      <c r="K15" s="2"/>
    </row>
    <row r="16" spans="2:11" ht="15">
      <c r="B16" s="38"/>
      <c r="C16" s="38"/>
      <c r="D16" s="38"/>
      <c r="E16" s="38"/>
      <c r="F16" s="38"/>
      <c r="G16" s="38"/>
      <c r="H16" s="38"/>
      <c r="I16" s="2"/>
      <c r="J16" s="2"/>
      <c r="K16" s="2"/>
    </row>
    <row r="17" spans="2:11" ht="15">
      <c r="B17" s="38"/>
      <c r="C17" s="38"/>
      <c r="D17" s="38"/>
      <c r="E17" s="38"/>
      <c r="F17" s="38"/>
      <c r="G17" s="38"/>
      <c r="H17" s="38"/>
      <c r="I17" s="2"/>
      <c r="J17" s="2"/>
      <c r="K17" s="2"/>
    </row>
    <row r="18" spans="2:11" ht="15">
      <c r="B18" s="38"/>
      <c r="C18" s="38"/>
      <c r="D18" s="38"/>
      <c r="E18" s="38"/>
      <c r="F18" s="38"/>
      <c r="G18" s="38"/>
      <c r="H18" s="38"/>
      <c r="I18" s="2"/>
      <c r="J18" s="2"/>
      <c r="K18" s="2"/>
    </row>
    <row r="19" spans="2:11" ht="15">
      <c r="B19" s="38"/>
      <c r="C19" s="38"/>
      <c r="D19" s="38"/>
      <c r="E19" s="38"/>
      <c r="F19" s="38"/>
      <c r="G19" s="38"/>
      <c r="H19" s="38"/>
      <c r="I19" s="2"/>
      <c r="J19" s="2"/>
      <c r="K19" s="2"/>
    </row>
    <row r="20" spans="2:11" ht="15">
      <c r="B20" s="38"/>
      <c r="C20" s="38"/>
      <c r="D20" s="38"/>
      <c r="E20" s="38"/>
      <c r="F20" s="38"/>
      <c r="G20" s="38"/>
      <c r="H20" s="38"/>
      <c r="I20" s="2"/>
      <c r="J20" s="2"/>
      <c r="K20" s="2"/>
    </row>
    <row r="21" spans="2:11" ht="15">
      <c r="B21" s="38"/>
      <c r="C21" s="38"/>
      <c r="D21" s="38"/>
      <c r="E21" s="38"/>
      <c r="F21" s="38"/>
      <c r="G21" s="38"/>
      <c r="H21" s="38"/>
      <c r="I21" s="2"/>
      <c r="J21" s="2"/>
      <c r="K21" s="2"/>
    </row>
    <row r="22" spans="2:11" ht="15">
      <c r="B22" s="12"/>
      <c r="C22" s="38"/>
      <c r="D22" s="38"/>
      <c r="E22" s="38"/>
      <c r="F22" s="38"/>
      <c r="G22" s="38"/>
      <c r="H22" s="2"/>
      <c r="I22" s="2"/>
      <c r="J22" s="2"/>
      <c r="K22" s="2"/>
    </row>
    <row r="23" spans="2:11" ht="15">
      <c r="B23" s="12"/>
      <c r="C23" s="38"/>
      <c r="D23" s="38"/>
      <c r="E23" s="38"/>
      <c r="F23" s="38"/>
      <c r="G23" s="38"/>
      <c r="H23" s="2"/>
      <c r="I23" s="2"/>
      <c r="J23" s="2"/>
      <c r="K23" s="2"/>
    </row>
    <row r="24" spans="2:11" ht="15">
      <c r="B24" s="12"/>
      <c r="C24" s="38"/>
      <c r="D24" s="38"/>
      <c r="E24" s="38"/>
      <c r="F24" s="38"/>
      <c r="G24" s="38"/>
      <c r="H24" s="2"/>
      <c r="I24" s="2"/>
      <c r="J24" s="2"/>
      <c r="K24" s="2"/>
    </row>
    <row r="25" spans="2:11" ht="15">
      <c r="B25" s="17"/>
      <c r="C25" s="38"/>
      <c r="D25" s="38"/>
      <c r="E25" s="38"/>
      <c r="F25" s="38"/>
      <c r="G25" s="38"/>
      <c r="H25" s="2"/>
      <c r="I25" s="2"/>
      <c r="J25" s="2"/>
      <c r="K25" s="2"/>
    </row>
    <row r="26" spans="2:11" ht="15">
      <c r="B26" s="12"/>
      <c r="C26" s="38"/>
      <c r="D26" s="38"/>
      <c r="E26" s="38"/>
      <c r="F26" s="38"/>
      <c r="G26" s="38"/>
      <c r="H26" s="2"/>
      <c r="I26" s="2"/>
      <c r="J26" s="2"/>
      <c r="K26" s="2"/>
    </row>
    <row r="27" spans="2:11" ht="15">
      <c r="B27" s="12"/>
      <c r="C27" s="38"/>
      <c r="D27" s="38"/>
      <c r="E27" s="38"/>
      <c r="F27" s="38"/>
      <c r="G27" s="38"/>
      <c r="H27" s="2"/>
      <c r="I27" s="2"/>
      <c r="J27" s="2"/>
      <c r="K27" s="2"/>
    </row>
    <row r="28" spans="2:11" ht="15">
      <c r="B28" s="12"/>
      <c r="C28" s="38"/>
      <c r="D28" s="38"/>
      <c r="E28" s="38"/>
      <c r="F28" s="38"/>
      <c r="G28" s="38"/>
      <c r="H28" s="2"/>
      <c r="I28" s="2"/>
      <c r="J28" s="2"/>
      <c r="K28" s="2"/>
    </row>
    <row r="29" spans="2:11" ht="15">
      <c r="B29" s="12"/>
      <c r="C29" s="38"/>
      <c r="D29" s="38"/>
      <c r="E29" s="38"/>
      <c r="F29" s="38"/>
      <c r="G29" s="38"/>
      <c r="H29" s="2"/>
      <c r="I29" s="2"/>
      <c r="J29" s="2"/>
      <c r="K29" s="2"/>
    </row>
    <row r="30" spans="2:11" ht="15">
      <c r="B30" s="12"/>
      <c r="C30" s="38"/>
      <c r="D30" s="38"/>
      <c r="E30" s="38"/>
      <c r="F30" s="38"/>
      <c r="G30" s="38"/>
      <c r="H30" s="2"/>
      <c r="I30" s="2"/>
      <c r="J30" s="2"/>
      <c r="K30" s="2"/>
    </row>
    <row r="31" spans="2:11" ht="15">
      <c r="B31" s="12"/>
      <c r="C31" s="38"/>
      <c r="D31" s="38"/>
      <c r="E31" s="38"/>
      <c r="F31" s="38"/>
      <c r="G31" s="38"/>
      <c r="H31" s="2"/>
      <c r="I31" s="2"/>
      <c r="J31" s="2"/>
      <c r="K31" s="2"/>
    </row>
    <row r="32" spans="2:11" ht="15">
      <c r="B32" s="12"/>
      <c r="C32" s="38"/>
      <c r="D32" s="38"/>
      <c r="E32" s="38"/>
      <c r="F32" s="38"/>
      <c r="G32" s="38"/>
      <c r="H32" s="2"/>
      <c r="I32" s="2"/>
      <c r="J32" s="2"/>
      <c r="K32" s="2"/>
    </row>
    <row r="33" spans="2:11" ht="15">
      <c r="B33" s="12"/>
      <c r="C33" s="12"/>
      <c r="D33" s="12"/>
      <c r="E33" s="12"/>
      <c r="F33" s="12"/>
      <c r="G33" s="2"/>
      <c r="H33" s="2"/>
      <c r="I33" s="2"/>
      <c r="J33" s="2"/>
      <c r="K33" s="2"/>
    </row>
  </sheetData>
  <sheetProtection/>
  <printOptions/>
  <pageMargins left="0.7" right="0.7" top="0.787401575" bottom="0.7874015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Uzivatel</cp:lastModifiedBy>
  <dcterms:created xsi:type="dcterms:W3CDTF">2015-11-01T18:08:25Z</dcterms:created>
  <dcterms:modified xsi:type="dcterms:W3CDTF">2016-12-12T16:35:37Z</dcterms:modified>
  <cp:category/>
  <cp:version/>
  <cp:contentType/>
  <cp:contentStatus/>
</cp:coreProperties>
</file>